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404\Desktop\Z SENATU\"/>
    </mc:Choice>
  </mc:AlternateContent>
  <xr:revisionPtr revIDLastSave="0" documentId="13_ncr:1_{DEBA2BD3-F526-4BA2-BC48-8B6955C19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ca socjalna II stopnia" sheetId="2" r:id="rId1"/>
  </sheets>
  <definedNames>
    <definedName name="_xlnm.Print_Area" localSheetId="0">'praca socjalna II stopnia'!$A$1:$V$124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jiVy4Ss/zpa2cqezYue/3+VhlI1A=="/>
    </ext>
  </extLst>
</workbook>
</file>

<file path=xl/calcChain.xml><?xml version="1.0" encoding="utf-8"?>
<calcChain xmlns="http://schemas.openxmlformats.org/spreadsheetml/2006/main">
  <c r="N115" i="2" l="1"/>
  <c r="K115" i="2"/>
  <c r="Q111" i="2" l="1"/>
  <c r="I111" i="2"/>
  <c r="G111" i="2"/>
  <c r="F111" i="2"/>
  <c r="E111" i="2"/>
  <c r="Q104" i="2"/>
  <c r="I104" i="2"/>
  <c r="G104" i="2"/>
  <c r="F104" i="2"/>
  <c r="E104" i="2"/>
  <c r="Q97" i="2"/>
  <c r="I97" i="2"/>
  <c r="G97" i="2"/>
  <c r="F97" i="2"/>
  <c r="E97" i="2"/>
  <c r="Q90" i="2"/>
  <c r="I90" i="2"/>
  <c r="G90" i="2"/>
  <c r="F90" i="2"/>
  <c r="T115" i="2" s="1"/>
  <c r="E90" i="2"/>
  <c r="Q83" i="2" l="1"/>
  <c r="F83" i="2"/>
  <c r="Q115" i="2" s="1"/>
  <c r="E83" i="2"/>
  <c r="G83" i="2"/>
  <c r="I83" i="2"/>
  <c r="F67" i="2"/>
  <c r="F72" i="2" s="1"/>
  <c r="E67" i="2"/>
  <c r="E70" i="2" s="1"/>
  <c r="E114" i="2" s="1"/>
  <c r="J20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O57" i="2"/>
  <c r="N57" i="2"/>
  <c r="M57" i="2"/>
  <c r="L57" i="2"/>
  <c r="K57" i="2"/>
  <c r="P57" i="2"/>
  <c r="V57" i="2"/>
  <c r="T57" i="2"/>
  <c r="S57" i="2"/>
  <c r="Q57" i="2"/>
  <c r="U57" i="2"/>
  <c r="R57" i="2"/>
  <c r="J57" i="2"/>
  <c r="I57" i="2"/>
  <c r="H57" i="2"/>
  <c r="G57" i="2"/>
  <c r="F57" i="2"/>
  <c r="E57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P20" i="2"/>
  <c r="O20" i="2"/>
  <c r="M20" i="2"/>
  <c r="R20" i="2"/>
  <c r="S20" i="2"/>
  <c r="V20" i="2"/>
  <c r="U20" i="2"/>
  <c r="T20" i="2"/>
  <c r="Q20" i="2"/>
  <c r="N20" i="2"/>
  <c r="L20" i="2"/>
  <c r="K20" i="2"/>
  <c r="I20" i="2"/>
  <c r="H20" i="2"/>
  <c r="G20" i="2"/>
  <c r="E118" i="2" l="1"/>
  <c r="F119" i="2"/>
  <c r="Q69" i="2"/>
  <c r="Q113" i="2" s="1"/>
  <c r="G69" i="2"/>
  <c r="G113" i="2" s="1"/>
  <c r="I69" i="2"/>
  <c r="I113" i="2" s="1"/>
  <c r="K69" i="2"/>
  <c r="K113" i="2" s="1"/>
  <c r="K70" i="2"/>
  <c r="Q70" i="2"/>
  <c r="T70" i="2"/>
  <c r="N69" i="2"/>
  <c r="N113" i="2" s="1"/>
  <c r="N70" i="2"/>
  <c r="T69" i="2"/>
  <c r="T113" i="2" s="1"/>
  <c r="H69" i="2"/>
  <c r="H113" i="2" s="1"/>
  <c r="J69" i="2"/>
  <c r="J113" i="2" s="1"/>
  <c r="F20" i="2"/>
  <c r="F71" i="2" s="1"/>
  <c r="F115" i="2" s="1"/>
  <c r="E20" i="2"/>
  <c r="E69" i="2" s="1"/>
  <c r="E113" i="2" s="1"/>
  <c r="N114" i="2" l="1"/>
  <c r="K114" i="2"/>
  <c r="T114" i="2" l="1"/>
  <c r="Q114" i="2"/>
</calcChain>
</file>

<file path=xl/sharedStrings.xml><?xml version="1.0" encoding="utf-8"?>
<sst xmlns="http://schemas.openxmlformats.org/spreadsheetml/2006/main" count="321" uniqueCount="142">
  <si>
    <t xml:space="preserve">Kierunek: PRACA SOCJALNA - PLAN STUDIÓW OD ROKU AKADEMICKIEGO 2023-2024                                   </t>
  </si>
  <si>
    <t>STACJONARNE STUDIA II STOPNIA, profil OGÓLNOAKADEMICKI</t>
  </si>
  <si>
    <t>Przedmioty dla kierunku</t>
  </si>
  <si>
    <t>Forma zaliczenia</t>
  </si>
  <si>
    <t>Liczba godz.</t>
  </si>
  <si>
    <t>ECTS</t>
  </si>
  <si>
    <t>Forma zajęć</t>
  </si>
  <si>
    <t>rok I   2023/24</t>
  </si>
  <si>
    <t>rok II   2024/25</t>
  </si>
  <si>
    <t>Sem. zimowy</t>
  </si>
  <si>
    <t>Sem. letni</t>
  </si>
  <si>
    <t>W</t>
  </si>
  <si>
    <t>K</t>
  </si>
  <si>
    <t>Ćw</t>
  </si>
  <si>
    <t>S/P</t>
  </si>
  <si>
    <t>sem. I</t>
  </si>
  <si>
    <t>sem. II</t>
  </si>
  <si>
    <t>sem. III</t>
  </si>
  <si>
    <t>sem. IV</t>
  </si>
  <si>
    <t>W/K</t>
  </si>
  <si>
    <t>S</t>
  </si>
  <si>
    <t>A:  Przedmioty podstawowe: współczesne źródła i konteksty teoretyczne pracy socjalnej</t>
  </si>
  <si>
    <t>Filozoficzne źródła pracy socjalnej i polityki społecznej</t>
  </si>
  <si>
    <t>Zo</t>
  </si>
  <si>
    <t>E</t>
  </si>
  <si>
    <t>Etyczne dylematy pracy socjalnej</t>
  </si>
  <si>
    <t>Elementy psychologii społecznej, rozwojowej i klinicznej dla pracy socjalnej</t>
  </si>
  <si>
    <t>Praca socjalna oparta na prawach człowieka i sprawiedliwości społecznej</t>
  </si>
  <si>
    <t>Prawne aspekty pracy socjalnej i systemu zabezpieczenia społecznego oraz prawa administracyjnego</t>
  </si>
  <si>
    <t>B:  Przedmioty kierunkowe: praca socjalna - aktualne pola profesji i praktyki badawczej</t>
  </si>
  <si>
    <t>Wprowadzenie do praktyki pracy socjalnej</t>
  </si>
  <si>
    <t>Polityka społeczna a praca socjalna</t>
  </si>
  <si>
    <t>Współczesne teorie i modele pracy socjalnej</t>
  </si>
  <si>
    <t xml:space="preserve">Praca socjalna z tożsamością i różnicą </t>
  </si>
  <si>
    <t>Międzygeneracyjna praca socjalna w środowisku lokalnym</t>
  </si>
  <si>
    <t>Praca socjalna z osobą z doświadczeniem traumy</t>
  </si>
  <si>
    <t>Antydyskryminacyjna i antyrasistowska praca socjalna</t>
  </si>
  <si>
    <t>Praca socjalna z osobami uchodźczymi i migrującymi</t>
  </si>
  <si>
    <t xml:space="preserve">Międzynarodowa praca socjalna w kontekście globalizacji                   </t>
  </si>
  <si>
    <t>Superwizja w pracy socjalnej</t>
  </si>
  <si>
    <t>Komunikacja interpersonalna</t>
  </si>
  <si>
    <t>Aktywizacja przez kulturę w środowisku lokalnym</t>
  </si>
  <si>
    <t>Problematyka i profilaktyka wypalenia zawodowego służb społecznych</t>
  </si>
  <si>
    <t>C: Seminarium magisterskie</t>
  </si>
  <si>
    <t>D: Język obcy</t>
  </si>
  <si>
    <t>E: Przedmioty do wyboru</t>
  </si>
  <si>
    <t>Wykład na innym kierunku</t>
  </si>
  <si>
    <t>w</t>
  </si>
  <si>
    <t>F: Praktyki</t>
  </si>
  <si>
    <t>Moduły fakultatywne do wyboru*</t>
  </si>
  <si>
    <t>sem. III lub IV</t>
  </si>
  <si>
    <t>Przeobrażenia rodziny i rodzicielstwa</t>
  </si>
  <si>
    <t>Nowoczesne narzędzia w pracy asystenta rodziny</t>
  </si>
  <si>
    <t>Zarządzanie projektami w pracy z rodziną</t>
  </si>
  <si>
    <t>Organizowanie społeczności lokalnej</t>
  </si>
  <si>
    <t>Ja, animator społeczny</t>
  </si>
  <si>
    <t>Rozwój lokalny jako cel organizowania społeczności lokalnej</t>
  </si>
  <si>
    <t>Innowacje w pracy organizatora społeczności lokalnej</t>
  </si>
  <si>
    <t>Zarządzanie projektami w pracy środowiskowej</t>
  </si>
  <si>
    <t>Problematyka senioralna w pracy socjalnej</t>
  </si>
  <si>
    <t>Jakość życia seniorów - wyzwania społeczno-pedagogiczne</t>
  </si>
  <si>
    <t>Psychologia starzenia się i przemijania</t>
  </si>
  <si>
    <t>Biografia jako metoda aktywizacji seniora</t>
  </si>
  <si>
    <t xml:space="preserve">Zarządzanie projektami w polityce senioralnej </t>
  </si>
  <si>
    <t>Praca socjalna i terapia na rzecz osób z uzależnieniem</t>
  </si>
  <si>
    <t>Funkcjonowanie rodziny z osobą z uzależnieniem</t>
  </si>
  <si>
    <t>Polityka narkotykowa w ujęciu interdyscyplinarnym</t>
  </si>
  <si>
    <t>Osoby z zaburzeniem psychicznym w środowisku lokalnym</t>
  </si>
  <si>
    <t>Polityka społeczna i wsparcie rodzin z osobą z zaburzeniem psychicznym</t>
  </si>
  <si>
    <t> </t>
  </si>
  <si>
    <t>Zarządzanie w systemie pomocy i integracji społecznej</t>
  </si>
  <si>
    <t>Innowacje: ekonomia społeczna</t>
  </si>
  <si>
    <t>Nowatorskie zastosowania metody grupowej w pracy socjalnej</t>
  </si>
  <si>
    <t>Nowe trendy w pieczy zastępczej i procesie usamodzielniania</t>
  </si>
  <si>
    <t>Zarządzanie projektami w innowacjach społecznych</t>
  </si>
  <si>
    <t>Liczba punktów ECTS z zajęć z bezpośrednim udziałem nauczycieli</t>
  </si>
  <si>
    <t>Liczba obowiązkowych egzaminów</t>
  </si>
  <si>
    <t xml:space="preserve">W przypadku liczby kandydatów przekraczającej liczbę miejsc przeznaczonych dla danego modułu fakultatywnego,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</si>
  <si>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Liczba godzin</t>
  </si>
  <si>
    <t>Ćw/L</t>
  </si>
  <si>
    <t>W - wykłady, K - konwersatorium, Ćw - ćwiczenia, L - lektorat, S - seminarium, P - praktyka; o - zajęcia obowiązkowe, ow - zajęcia ograniczonego wyboru, w - zajęcia do wyboru</t>
  </si>
  <si>
    <t>Metody badań społecznych [wykład]</t>
  </si>
  <si>
    <t>Metody badań społecznych [ćwiczenia]</t>
  </si>
  <si>
    <t>Razem z modułu A</t>
  </si>
  <si>
    <t>Razem z modułu B</t>
  </si>
  <si>
    <t>Razem z modułu C</t>
  </si>
  <si>
    <t>Razem z modułu D</t>
  </si>
  <si>
    <t>Razem z modułu E</t>
  </si>
  <si>
    <t>Razem z modułu F</t>
  </si>
  <si>
    <t>Seminarium magisterskie [część pierwsza]</t>
  </si>
  <si>
    <t>Seminarium magisterskie [część czwarta]</t>
  </si>
  <si>
    <t>Seminarium magisterskie [część trzecia]</t>
  </si>
  <si>
    <t>Seminarium magisterskie [część druga]</t>
  </si>
  <si>
    <t xml:space="preserve">Status przedmiotu </t>
  </si>
  <si>
    <t>o</t>
  </si>
  <si>
    <t>ow</t>
  </si>
  <si>
    <t>Język obcy [część pierwsza]</t>
  </si>
  <si>
    <t>Język obcy [część druga]</t>
  </si>
  <si>
    <t>Fakultet nr 1</t>
  </si>
  <si>
    <t>Fakultet nr 2</t>
  </si>
  <si>
    <t>Fakultet nr 3</t>
  </si>
  <si>
    <t xml:space="preserve">Strategie stymulowania zmiany społecznej [ćwiczenia] </t>
  </si>
  <si>
    <t>G1: Asystentura rodzin w pracy socjalnej</t>
  </si>
  <si>
    <t>G2: Organizowanie społeczności lokalnej w pracy socjalnej</t>
  </si>
  <si>
    <t>Razem z modułu G1</t>
  </si>
  <si>
    <t>Liczba godzin zajęć dydaktycznych (A,B,C,D,E)</t>
  </si>
  <si>
    <t>Liczba godzin praktyk (F)</t>
  </si>
  <si>
    <t>Liczba punktów ECTS zajęć dydaktycznych (A,B,C,D,E)</t>
  </si>
  <si>
    <t>Liczba punktów ECTS z praktyk (F)</t>
  </si>
  <si>
    <t>Razem z modułu G2</t>
  </si>
  <si>
    <t>Razem z modułu G3</t>
  </si>
  <si>
    <t>Razem z modułu G4</t>
  </si>
  <si>
    <t>Razem z modułu G5</t>
  </si>
  <si>
    <t>G5: Innowacje w organizacji i zarządzaniu w pomocy społecznej</t>
  </si>
  <si>
    <t>G4: Praca socjalna z osobami z uzależnieniem i zaburzeniami psychicznymi</t>
  </si>
  <si>
    <t>G3: Praca socjalna z seniorami</t>
  </si>
  <si>
    <t>Łączna liczba punktów ECTS</t>
  </si>
  <si>
    <t>Liczba godzin z przedmiotów ograniczonego wyboru i do wyboru</t>
  </si>
  <si>
    <t>Liczba punktów ECTS z przedmiotów ograniczonego wyboru i do wyboru</t>
  </si>
  <si>
    <t>Łączna liczba godzin praktyk (F)</t>
  </si>
  <si>
    <t>Transformacje pedagogiki społecznej i pracy socjalnej [ćwiczenia]</t>
  </si>
  <si>
    <t>Czas wolny jako narzędzie zmiany</t>
  </si>
  <si>
    <t>Mediacje w pracy z rodziną</t>
  </si>
  <si>
    <t xml:space="preserve">Psychologiczne wspomaganie rozwoju młodzieży </t>
  </si>
  <si>
    <t xml:space="preserve">Teoretyczne dylematy współczesnej socjologii </t>
  </si>
  <si>
    <t>Solidarity</t>
  </si>
  <si>
    <t>Problemy współczesnego świata - socjologiczna interpretacja</t>
  </si>
  <si>
    <t xml:space="preserve">Warsztat debaty publicznej w lokalnej polityce społecznej </t>
  </si>
  <si>
    <t>Społeczne konsekwencje przemian klimatu i środowiska [wykład]</t>
  </si>
  <si>
    <t>Społeczne konsekwencje przemian klimatu i środowiska [ćwiczenia]</t>
  </si>
  <si>
    <t xml:space="preserve">Badania nad tożsamością i stylami życia </t>
  </si>
  <si>
    <t>Komunikacja międzykulturowa [wykład]</t>
  </si>
  <si>
    <t>Komunikacja międzykulturowa [ćwiczenia]</t>
  </si>
  <si>
    <t>Łączna liczba godzin zajęć dydaktycznych (A,B,C,D,E + 3 wybrane moduły fakultatywne G)</t>
  </si>
  <si>
    <t>Język obcy [EGZAMIN kończący lektorat języka obcego]</t>
  </si>
  <si>
    <t>Transformacje pedagogiki społecznej i pracy socjalnej [wykład]</t>
  </si>
  <si>
    <r>
      <t xml:space="preserve">Strategie stymulowania zmiany społecznej [wykład]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</si>
  <si>
    <t>Praktyka zawodowa [część pierwsza]</t>
  </si>
  <si>
    <t>Praktyka zawodowa [część druga]</t>
  </si>
  <si>
    <t>Student I roku jest zobowiązany do odbycia szkolenia z BiHK oraz szkolenia bibliotecznego - zgodnie z Regulaminem Studiów UG.</t>
  </si>
  <si>
    <t xml:space="preserve">Jeden z wybranych modułów fakultatywnych jest realizowany w semestrze III, a dwa w semestrze IV. </t>
  </si>
  <si>
    <t xml:space="preserve">* Student wybiera trzy moduły fakultatywne. Warunkiem realizacji danego modułu jest liczebność studentów zgodna z Zarządzeniem Rektora UG.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</si>
</sst>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 ce"/>
    </font>
    <font>
      <b/>
      <sz val="8"/>
      <name val="Arial"/>
      <family val="2"/>
      <charset val="238"/>
    </font>
    <font>
      <b/>
      <sz val="7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 ce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C6D9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8CCE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rgb="FFC8D7EA"/>
        <bgColor indexed="64"/>
      </patternFill>
    </fill>
    <fill>
      <patternFill patternType="solid">
        <fgColor rgb="FFC8D7EA"/>
        <bgColor rgb="FFFFC000"/>
      </patternFill>
    </fill>
    <fill>
      <patternFill patternType="solid">
        <fgColor rgb="FFC8D7EA"/>
        <bgColor rgb="FF8DB3E2"/>
      </patternFill>
    </fill>
    <fill>
      <patternFill patternType="solid">
        <fgColor rgb="FFC8D7EA"/>
        <bgColor rgb="FFFF0000"/>
      </patternFill>
    </fill>
  </fills>
  <borders count="1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indexed="64"/>
      </bottom>
      <diagonal/>
    </border>
    <border>
      <left/>
      <right style="double">
        <color rgb="FF000000"/>
      </right>
      <top style="medium">
        <color rgb="FF000000"/>
      </top>
      <bottom style="double">
        <color indexed="64"/>
      </bottom>
      <diagonal/>
    </border>
    <border>
      <left/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double">
        <color rgb="FF000000"/>
      </left>
      <right/>
      <top style="medium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1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/>
    <xf numFmtId="0" fontId="5" fillId="4" borderId="0" xfId="0" applyFont="1" applyFill="1"/>
    <xf numFmtId="0" fontId="4" fillId="4" borderId="58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" fillId="7" borderId="49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7" fillId="4" borderId="0" xfId="0" applyFont="1" applyFill="1"/>
    <xf numFmtId="0" fontId="3" fillId="4" borderId="72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3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7" fillId="4" borderId="36" xfId="0" applyFont="1" applyFill="1" applyBorder="1"/>
    <xf numFmtId="0" fontId="1" fillId="7" borderId="9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0" fontId="1" fillId="7" borderId="56" xfId="0" applyFont="1" applyFill="1" applyBorder="1" applyAlignment="1">
      <alignment horizontal="center" vertical="center" wrapText="1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8" borderId="0" xfId="0" applyFont="1" applyFill="1"/>
    <xf numFmtId="1" fontId="3" fillId="4" borderId="27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82" xfId="0" applyFont="1" applyFill="1" applyBorder="1"/>
    <xf numFmtId="0" fontId="3" fillId="4" borderId="83" xfId="0" applyFont="1" applyFill="1" applyBorder="1" applyAlignment="1">
      <alignment horizontal="center" vertical="center" wrapText="1"/>
    </xf>
    <xf numFmtId="0" fontId="3" fillId="4" borderId="82" xfId="0" applyFont="1" applyFill="1" applyBorder="1" applyAlignment="1">
      <alignment horizontal="center" vertical="center" wrapText="1"/>
    </xf>
    <xf numFmtId="0" fontId="3" fillId="4" borderId="85" xfId="0" applyFont="1" applyFill="1" applyBorder="1" applyAlignment="1">
      <alignment horizontal="center" vertical="center" wrapText="1"/>
    </xf>
    <xf numFmtId="0" fontId="3" fillId="4" borderId="82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 wrapText="1"/>
    </xf>
    <xf numFmtId="0" fontId="3" fillId="4" borderId="86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5" fillId="9" borderId="0" xfId="0" applyFont="1" applyFill="1"/>
    <xf numFmtId="0" fontId="3" fillId="4" borderId="56" xfId="0" applyFont="1" applyFill="1" applyBorder="1" applyAlignment="1">
      <alignment horizontal="center" vertical="center" wrapText="1"/>
    </xf>
    <xf numFmtId="0" fontId="5" fillId="10" borderId="0" xfId="0" applyFont="1" applyFill="1"/>
    <xf numFmtId="0" fontId="4" fillId="4" borderId="58" xfId="0" applyFont="1" applyFill="1" applyBorder="1" applyAlignment="1">
      <alignment vertical="center"/>
    </xf>
    <xf numFmtId="0" fontId="1" fillId="2" borderId="5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3" fillId="4" borderId="18" xfId="0" applyFont="1" applyFill="1" applyBorder="1"/>
    <xf numFmtId="0" fontId="1" fillId="4" borderId="34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1" fontId="3" fillId="4" borderId="33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left" vertical="center" wrapText="1"/>
    </xf>
    <xf numFmtId="0" fontId="3" fillId="4" borderId="98" xfId="0" applyFont="1" applyFill="1" applyBorder="1" applyAlignment="1">
      <alignment horizontal="left" vertical="center" wrapText="1"/>
    </xf>
    <xf numFmtId="0" fontId="3" fillId="4" borderId="97" xfId="0" applyFont="1" applyFill="1" applyBorder="1" applyAlignment="1">
      <alignment horizontal="left" vertical="center" wrapText="1"/>
    </xf>
    <xf numFmtId="0" fontId="3" fillId="4" borderId="100" xfId="0" applyFont="1" applyFill="1" applyBorder="1" applyAlignment="1">
      <alignment horizontal="left" vertical="center" wrapText="1"/>
    </xf>
    <xf numFmtId="0" fontId="3" fillId="4" borderId="92" xfId="0" applyFont="1" applyFill="1" applyBorder="1" applyAlignment="1">
      <alignment horizontal="left" vertical="center" wrapText="1"/>
    </xf>
    <xf numFmtId="0" fontId="3" fillId="4" borderId="92" xfId="0" applyFont="1" applyFill="1" applyBorder="1" applyAlignment="1">
      <alignment horizontal="left" vertical="center"/>
    </xf>
    <xf numFmtId="0" fontId="3" fillId="4" borderId="97" xfId="0" applyFont="1" applyFill="1" applyBorder="1" applyAlignment="1">
      <alignment vertical="center" wrapText="1"/>
    </xf>
    <xf numFmtId="0" fontId="3" fillId="4" borderId="63" xfId="0" applyFont="1" applyFill="1" applyBorder="1" applyAlignment="1">
      <alignment vertical="center"/>
    </xf>
    <xf numFmtId="0" fontId="1" fillId="6" borderId="101" xfId="0" applyFont="1" applyFill="1" applyBorder="1" applyAlignment="1">
      <alignment horizontal="left" vertical="center" wrapText="1"/>
    </xf>
    <xf numFmtId="0" fontId="3" fillId="7" borderId="97" xfId="0" applyFont="1" applyFill="1" applyBorder="1" applyAlignment="1">
      <alignment horizontal="left" vertical="center" wrapText="1"/>
    </xf>
    <xf numFmtId="0" fontId="1" fillId="6" borderId="97" xfId="0" applyFont="1" applyFill="1" applyBorder="1" applyAlignment="1">
      <alignment horizontal="left" vertical="center" wrapText="1"/>
    </xf>
    <xf numFmtId="0" fontId="3" fillId="7" borderId="6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4" borderId="106" xfId="0" applyFont="1" applyFill="1" applyBorder="1" applyAlignment="1">
      <alignment horizontal="right" vertical="center"/>
    </xf>
    <xf numFmtId="0" fontId="1" fillId="4" borderId="110" xfId="0" applyFont="1" applyFill="1" applyBorder="1"/>
    <xf numFmtId="0" fontId="1" fillId="4" borderId="108" xfId="0" applyFont="1" applyFill="1" applyBorder="1"/>
    <xf numFmtId="0" fontId="1" fillId="4" borderId="113" xfId="0" applyFont="1" applyFill="1" applyBorder="1" applyAlignment="1">
      <alignment horizontal="center"/>
    </xf>
    <xf numFmtId="0" fontId="1" fillId="4" borderId="108" xfId="0" applyFont="1" applyFill="1" applyBorder="1" applyAlignment="1">
      <alignment horizontal="center"/>
    </xf>
    <xf numFmtId="0" fontId="1" fillId="4" borderId="10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0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2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textRotation="90"/>
    </xf>
    <xf numFmtId="0" fontId="1" fillId="4" borderId="28" xfId="0" applyFont="1" applyFill="1" applyBorder="1" applyAlignment="1">
      <alignment horizontal="center" vertical="center" textRotation="90"/>
    </xf>
    <xf numFmtId="0" fontId="1" fillId="2" borderId="4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3" fillId="11" borderId="98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/>
    </xf>
    <xf numFmtId="0" fontId="3" fillId="11" borderId="12" xfId="0" applyFont="1" applyFill="1" applyBorder="1" applyAlignment="1">
      <alignment wrapText="1"/>
    </xf>
    <xf numFmtId="0" fontId="3" fillId="11" borderId="122" xfId="0" applyFont="1" applyFill="1" applyBorder="1" applyAlignment="1">
      <alignment wrapText="1"/>
    </xf>
    <xf numFmtId="0" fontId="3" fillId="11" borderId="8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3" fillId="4" borderId="13" xfId="0" applyFont="1" applyFill="1" applyBorder="1"/>
    <xf numFmtId="0" fontId="1" fillId="4" borderId="115" xfId="0" applyFont="1" applyFill="1" applyBorder="1" applyAlignment="1">
      <alignment horizontal="right" vertical="center"/>
    </xf>
    <xf numFmtId="0" fontId="1" fillId="4" borderId="117" xfId="0" applyFont="1" applyFill="1" applyBorder="1" applyAlignment="1">
      <alignment horizontal="center" vertical="center" wrapText="1"/>
    </xf>
    <xf numFmtId="0" fontId="1" fillId="4" borderId="120" xfId="0" applyFont="1" applyFill="1" applyBorder="1" applyAlignment="1">
      <alignment horizontal="center"/>
    </xf>
    <xf numFmtId="0" fontId="1" fillId="4" borderId="117" xfId="0" applyFont="1" applyFill="1" applyBorder="1" applyAlignment="1">
      <alignment horizontal="center"/>
    </xf>
    <xf numFmtId="0" fontId="3" fillId="4" borderId="126" xfId="0" applyFont="1" applyFill="1" applyBorder="1" applyAlignment="1">
      <alignment horizontal="center" vertical="center" wrapText="1"/>
    </xf>
    <xf numFmtId="0" fontId="1" fillId="4" borderId="110" xfId="0" applyFont="1" applyFill="1" applyBorder="1" applyAlignment="1">
      <alignment horizontal="center"/>
    </xf>
    <xf numFmtId="0" fontId="1" fillId="4" borderId="112" xfId="0" applyFont="1" applyFill="1" applyBorder="1" applyAlignment="1">
      <alignment horizontal="center"/>
    </xf>
    <xf numFmtId="0" fontId="1" fillId="4" borderId="107" xfId="0" applyFont="1" applyFill="1" applyBorder="1" applyAlignment="1">
      <alignment horizontal="center"/>
    </xf>
    <xf numFmtId="0" fontId="1" fillId="4" borderId="111" xfId="0" applyFont="1" applyFill="1" applyBorder="1" applyAlignment="1">
      <alignment horizontal="center"/>
    </xf>
    <xf numFmtId="0" fontId="1" fillId="4" borderId="11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10" xfId="0" applyFont="1" applyFill="1" applyBorder="1"/>
    <xf numFmtId="0" fontId="3" fillId="4" borderId="35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3" fillId="4" borderId="128" xfId="0" applyFont="1" applyFill="1" applyBorder="1" applyAlignment="1">
      <alignment horizontal="center" vertical="center" wrapText="1"/>
    </xf>
    <xf numFmtId="0" fontId="3" fillId="4" borderId="1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30" xfId="0" applyFont="1" applyFill="1" applyBorder="1" applyAlignment="1">
      <alignment horizontal="left" vertical="center" wrapText="1"/>
    </xf>
    <xf numFmtId="0" fontId="1" fillId="4" borderId="133" xfId="0" applyFont="1" applyFill="1" applyBorder="1" applyAlignment="1">
      <alignment horizontal="center" vertical="center" wrapText="1"/>
    </xf>
    <xf numFmtId="0" fontId="1" fillId="4" borderId="132" xfId="0" applyFont="1" applyFill="1" applyBorder="1" applyAlignment="1">
      <alignment horizontal="center" vertical="center" wrapText="1"/>
    </xf>
    <xf numFmtId="0" fontId="1" fillId="4" borderId="134" xfId="0" applyFont="1" applyFill="1" applyBorder="1" applyAlignment="1">
      <alignment horizontal="center" vertical="center" wrapText="1"/>
    </xf>
    <xf numFmtId="0" fontId="1" fillId="4" borderId="135" xfId="0" applyFont="1" applyFill="1" applyBorder="1" applyAlignment="1">
      <alignment horizontal="center" vertical="center" wrapText="1"/>
    </xf>
    <xf numFmtId="0" fontId="1" fillId="4" borderId="136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>
      <alignment horizontal="right" vertic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93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 vertical="center" wrapText="1"/>
    </xf>
    <xf numFmtId="0" fontId="1" fillId="4" borderId="124" xfId="0" applyFont="1" applyFill="1" applyBorder="1" applyAlignment="1">
      <alignment horizontal="center"/>
    </xf>
    <xf numFmtId="0" fontId="1" fillId="4" borderId="94" xfId="0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1" fillId="4" borderId="95" xfId="0" applyFont="1" applyFill="1" applyBorder="1" applyAlignment="1">
      <alignment horizontal="center"/>
    </xf>
    <xf numFmtId="0" fontId="3" fillId="4" borderId="137" xfId="0" applyFont="1" applyFill="1" applyBorder="1" applyAlignment="1">
      <alignment vertical="center" wrapText="1"/>
    </xf>
    <xf numFmtId="0" fontId="3" fillId="4" borderId="104" xfId="0" applyFont="1" applyFill="1" applyBorder="1" applyAlignment="1">
      <alignment horizontal="center" vertical="center" wrapText="1"/>
    </xf>
    <xf numFmtId="0" fontId="1" fillId="4" borderId="130" xfId="0" applyFont="1" applyFill="1" applyBorder="1" applyAlignment="1">
      <alignment horizontal="left" vertical="center"/>
    </xf>
    <xf numFmtId="0" fontId="1" fillId="4" borderId="138" xfId="0" applyFont="1" applyFill="1" applyBorder="1" applyAlignment="1">
      <alignment horizontal="center" vertical="center" wrapText="1"/>
    </xf>
    <xf numFmtId="0" fontId="1" fillId="4" borderId="139" xfId="0" applyFont="1" applyFill="1" applyBorder="1" applyAlignment="1">
      <alignment horizontal="center" vertical="center" wrapText="1"/>
    </xf>
    <xf numFmtId="0" fontId="1" fillId="4" borderId="140" xfId="0" applyFont="1" applyFill="1" applyBorder="1" applyAlignment="1">
      <alignment horizontal="center" vertical="center" wrapText="1"/>
    </xf>
    <xf numFmtId="0" fontId="1" fillId="4" borderId="131" xfId="0" applyFont="1" applyFill="1" applyBorder="1" applyAlignment="1">
      <alignment horizontal="center" vertical="center" wrapText="1"/>
    </xf>
    <xf numFmtId="0" fontId="1" fillId="7" borderId="130" xfId="0" applyFont="1" applyFill="1" applyBorder="1" applyAlignment="1">
      <alignment horizontal="left" vertical="center" wrapText="1"/>
    </xf>
    <xf numFmtId="0" fontId="1" fillId="7" borderId="133" xfId="0" applyFont="1" applyFill="1" applyBorder="1" applyAlignment="1">
      <alignment horizontal="center" vertical="center" wrapText="1"/>
    </xf>
    <xf numFmtId="0" fontId="3" fillId="7" borderId="132" xfId="0" applyFont="1" applyFill="1" applyBorder="1" applyAlignment="1">
      <alignment horizontal="center" vertical="center" wrapText="1"/>
    </xf>
    <xf numFmtId="0" fontId="1" fillId="7" borderId="134" xfId="0" applyFont="1" applyFill="1" applyBorder="1" applyAlignment="1">
      <alignment horizontal="center" vertical="center" wrapText="1"/>
    </xf>
    <xf numFmtId="0" fontId="1" fillId="7" borderId="135" xfId="0" applyFont="1" applyFill="1" applyBorder="1" applyAlignment="1">
      <alignment horizontal="center" vertical="center" wrapText="1"/>
    </xf>
    <xf numFmtId="0" fontId="1" fillId="7" borderId="139" xfId="0" applyFont="1" applyFill="1" applyBorder="1" applyAlignment="1">
      <alignment horizontal="center" vertical="center" wrapText="1"/>
    </xf>
    <xf numFmtId="0" fontId="1" fillId="7" borderId="132" xfId="0" applyFont="1" applyFill="1" applyBorder="1" applyAlignment="1">
      <alignment horizontal="center" vertical="center" wrapText="1"/>
    </xf>
    <xf numFmtId="0" fontId="1" fillId="7" borderId="131" xfId="0" applyFont="1" applyFill="1" applyBorder="1" applyAlignment="1">
      <alignment horizontal="center" vertical="center" wrapText="1"/>
    </xf>
    <xf numFmtId="0" fontId="1" fillId="7" borderId="136" xfId="0" applyFont="1" applyFill="1" applyBorder="1" applyAlignment="1">
      <alignment horizontal="center" vertical="center" wrapText="1"/>
    </xf>
    <xf numFmtId="0" fontId="1" fillId="7" borderId="141" xfId="0" applyFont="1" applyFill="1" applyBorder="1" applyAlignment="1">
      <alignment horizontal="center" vertical="center" wrapText="1"/>
    </xf>
    <xf numFmtId="0" fontId="1" fillId="4" borderId="142" xfId="0" applyFont="1" applyFill="1" applyBorder="1" applyAlignment="1">
      <alignment horizontal="center"/>
    </xf>
    <xf numFmtId="0" fontId="1" fillId="4" borderId="143" xfId="0" applyFont="1" applyFill="1" applyBorder="1" applyAlignment="1">
      <alignment horizontal="center"/>
    </xf>
    <xf numFmtId="0" fontId="1" fillId="4" borderId="119" xfId="0" applyFont="1" applyFill="1" applyBorder="1" applyAlignment="1">
      <alignment horizontal="center"/>
    </xf>
    <xf numFmtId="0" fontId="1" fillId="4" borderId="118" xfId="0" applyFont="1" applyFill="1" applyBorder="1" applyAlignment="1">
      <alignment horizontal="center"/>
    </xf>
    <xf numFmtId="0" fontId="1" fillId="4" borderId="116" xfId="0" applyFont="1" applyFill="1" applyBorder="1" applyAlignment="1">
      <alignment horizontal="center"/>
    </xf>
    <xf numFmtId="0" fontId="1" fillId="4" borderId="121" xfId="0" applyFont="1" applyFill="1" applyBorder="1" applyAlignment="1">
      <alignment horizontal="center"/>
    </xf>
    <xf numFmtId="0" fontId="1" fillId="4" borderId="125" xfId="0" applyFont="1" applyFill="1" applyBorder="1" applyAlignment="1">
      <alignment horizontal="center"/>
    </xf>
    <xf numFmtId="0" fontId="1" fillId="12" borderId="92" xfId="0" applyFont="1" applyFill="1" applyBorder="1" applyAlignment="1">
      <alignment horizontal="left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12" borderId="62" xfId="0" applyFont="1" applyFill="1" applyBorder="1" applyAlignment="1">
      <alignment horizontal="left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49" fontId="1" fillId="12" borderId="62" xfId="0" applyNumberFormat="1" applyFont="1" applyFill="1" applyBorder="1" applyAlignment="1">
      <alignment horizontal="left" vertical="center" wrapText="1"/>
    </xf>
    <xf numFmtId="0" fontId="1" fillId="12" borderId="100" xfId="0" applyFont="1" applyFill="1" applyBorder="1" applyAlignment="1">
      <alignment horizontal="left"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53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1" fillId="4" borderId="130" xfId="0" applyFont="1" applyFill="1" applyBorder="1" applyAlignment="1">
      <alignment horizontal="right" vertical="center"/>
    </xf>
    <xf numFmtId="0" fontId="1" fillId="4" borderId="133" xfId="0" applyFont="1" applyFill="1" applyBorder="1" applyAlignment="1">
      <alignment horizontal="center"/>
    </xf>
    <xf numFmtId="0" fontId="1" fillId="4" borderId="132" xfId="0" applyFont="1" applyFill="1" applyBorder="1" applyAlignment="1">
      <alignment horizontal="center"/>
    </xf>
    <xf numFmtId="0" fontId="1" fillId="4" borderId="135" xfId="0" applyFont="1" applyFill="1" applyBorder="1" applyAlignment="1">
      <alignment horizontal="center"/>
    </xf>
    <xf numFmtId="0" fontId="1" fillId="4" borderId="140" xfId="0" applyFont="1" applyFill="1" applyBorder="1" applyAlignment="1">
      <alignment horizontal="center"/>
    </xf>
    <xf numFmtId="0" fontId="1" fillId="4" borderId="131" xfId="0" applyFont="1" applyFill="1" applyBorder="1" applyAlignment="1">
      <alignment horizontal="center"/>
    </xf>
    <xf numFmtId="0" fontId="1" fillId="4" borderId="139" xfId="0" applyFont="1" applyFill="1" applyBorder="1" applyAlignment="1">
      <alignment horizontal="center"/>
    </xf>
    <xf numFmtId="0" fontId="1" fillId="4" borderId="136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 vertical="center" wrapText="1"/>
    </xf>
    <xf numFmtId="0" fontId="1" fillId="12" borderId="54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4" borderId="99" xfId="0" applyFont="1" applyFill="1" applyBorder="1" applyAlignment="1">
      <alignment horizontal="left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3" fillId="4" borderId="103" xfId="0" applyFont="1" applyFill="1" applyBorder="1"/>
    <xf numFmtId="0" fontId="3" fillId="4" borderId="103" xfId="0" applyFont="1" applyFill="1" applyBorder="1" applyAlignment="1">
      <alignment horizontal="center" vertical="center" wrapText="1"/>
    </xf>
    <xf numFmtId="0" fontId="3" fillId="4" borderId="127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1" fillId="12" borderId="36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3" fillId="4" borderId="76" xfId="0" applyFont="1" applyFill="1" applyBorder="1" applyAlignment="1">
      <alignment horizontal="center"/>
    </xf>
    <xf numFmtId="0" fontId="3" fillId="4" borderId="103" xfId="0" applyFont="1" applyFill="1" applyBorder="1" applyAlignment="1">
      <alignment horizontal="center"/>
    </xf>
    <xf numFmtId="0" fontId="3" fillId="4" borderId="127" xfId="0" applyFont="1" applyFill="1" applyBorder="1" applyAlignment="1">
      <alignment horizontal="center"/>
    </xf>
    <xf numFmtId="0" fontId="3" fillId="4" borderId="151" xfId="0" applyFont="1" applyFill="1" applyBorder="1" applyAlignment="1">
      <alignment horizontal="center"/>
    </xf>
    <xf numFmtId="0" fontId="3" fillId="4" borderId="152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 vertical="center" wrapText="1"/>
    </xf>
    <xf numFmtId="0" fontId="3" fillId="4" borderId="151" xfId="0" applyFont="1" applyFill="1" applyBorder="1" applyAlignment="1">
      <alignment horizontal="center" vertical="center" wrapText="1"/>
    </xf>
    <xf numFmtId="0" fontId="3" fillId="4" borderId="127" xfId="0" applyFont="1" applyFill="1" applyBorder="1"/>
    <xf numFmtId="0" fontId="3" fillId="4" borderId="153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156" xfId="0" applyFont="1" applyFill="1" applyBorder="1" applyAlignment="1">
      <alignment horizontal="center" vertical="center" wrapText="1"/>
    </xf>
    <xf numFmtId="0" fontId="3" fillId="4" borderId="155" xfId="0" applyFont="1" applyFill="1" applyBorder="1" applyAlignment="1">
      <alignment horizontal="center" vertical="center" wrapText="1"/>
    </xf>
    <xf numFmtId="0" fontId="3" fillId="4" borderId="157" xfId="0" applyFont="1" applyFill="1" applyBorder="1" applyAlignment="1">
      <alignment horizontal="center" vertical="center" wrapText="1"/>
    </xf>
    <xf numFmtId="0" fontId="3" fillId="4" borderId="158" xfId="0" applyFont="1" applyFill="1" applyBorder="1" applyAlignment="1">
      <alignment horizontal="center" vertical="center" wrapText="1"/>
    </xf>
    <xf numFmtId="0" fontId="3" fillId="4" borderId="154" xfId="0" applyFont="1" applyFill="1" applyBorder="1" applyAlignment="1">
      <alignment horizontal="center" vertical="center" wrapText="1"/>
    </xf>
    <xf numFmtId="0" fontId="3" fillId="4" borderId="159" xfId="0" applyFont="1" applyFill="1" applyBorder="1" applyAlignment="1">
      <alignment horizontal="center" vertical="center" wrapText="1"/>
    </xf>
    <xf numFmtId="0" fontId="3" fillId="4" borderId="160" xfId="0" applyFont="1" applyFill="1" applyBorder="1" applyAlignment="1">
      <alignment horizontal="center" vertical="center" wrapText="1"/>
    </xf>
    <xf numFmtId="0" fontId="3" fillId="4" borderId="159" xfId="0" applyFont="1" applyFill="1" applyBorder="1"/>
    <xf numFmtId="0" fontId="1" fillId="13" borderId="106" xfId="0" applyFont="1" applyFill="1" applyBorder="1" applyAlignment="1">
      <alignment horizontal="right" vertical="center"/>
    </xf>
    <xf numFmtId="0" fontId="1" fillId="13" borderId="110" xfId="0" applyFont="1" applyFill="1" applyBorder="1" applyAlignment="1">
      <alignment horizontal="center" vertical="center" wrapText="1"/>
    </xf>
    <xf numFmtId="0" fontId="1" fillId="12" borderId="108" xfId="0" applyFont="1" applyFill="1" applyBorder="1" applyAlignment="1">
      <alignment horizontal="center" vertical="center" wrapText="1"/>
    </xf>
    <xf numFmtId="0" fontId="1" fillId="12" borderId="110" xfId="0" applyFont="1" applyFill="1" applyBorder="1" applyAlignment="1">
      <alignment horizontal="center" vertical="center" wrapText="1"/>
    </xf>
    <xf numFmtId="0" fontId="1" fillId="12" borderId="110" xfId="0" applyFont="1" applyFill="1" applyBorder="1"/>
    <xf numFmtId="0" fontId="1" fillId="12" borderId="148" xfId="0" applyFont="1" applyFill="1" applyBorder="1" applyAlignment="1">
      <alignment horizontal="center" vertical="center" wrapText="1"/>
    </xf>
    <xf numFmtId="0" fontId="1" fillId="12" borderId="149" xfId="0" applyFont="1" applyFill="1" applyBorder="1" applyAlignment="1">
      <alignment horizontal="center" vertical="center" wrapText="1"/>
    </xf>
    <xf numFmtId="0" fontId="1" fillId="13" borderId="108" xfId="0" applyFont="1" applyFill="1" applyBorder="1" applyAlignment="1">
      <alignment horizontal="center" vertical="center" wrapText="1"/>
    </xf>
    <xf numFmtId="0" fontId="1" fillId="13" borderId="110" xfId="0" applyFont="1" applyFill="1" applyBorder="1"/>
    <xf numFmtId="0" fontId="1" fillId="13" borderId="148" xfId="0" applyFont="1" applyFill="1" applyBorder="1" applyAlignment="1">
      <alignment horizontal="center" vertical="center" wrapText="1"/>
    </xf>
    <xf numFmtId="0" fontId="1" fillId="13" borderId="149" xfId="0" applyFont="1" applyFill="1" applyBorder="1" applyAlignment="1">
      <alignment horizontal="center" vertical="center" wrapText="1"/>
    </xf>
    <xf numFmtId="0" fontId="3" fillId="7" borderId="92" xfId="0" applyFont="1" applyFill="1" applyBorder="1" applyAlignment="1">
      <alignment horizontal="left" vertical="center" wrapText="1"/>
    </xf>
    <xf numFmtId="0" fontId="3" fillId="7" borderId="98" xfId="0" applyFont="1" applyFill="1" applyBorder="1" applyAlignment="1">
      <alignment horizontal="left" vertical="center" wrapText="1"/>
    </xf>
    <xf numFmtId="0" fontId="8" fillId="7" borderId="62" xfId="0" applyFont="1" applyFill="1" applyBorder="1" applyAlignment="1">
      <alignment horizontal="left" vertical="center" wrapText="1"/>
    </xf>
    <xf numFmtId="0" fontId="3" fillId="7" borderId="99" xfId="0" applyFont="1" applyFill="1" applyBorder="1" applyAlignment="1">
      <alignment horizontal="left" vertical="center" wrapText="1"/>
    </xf>
    <xf numFmtId="0" fontId="3" fillId="7" borderId="62" xfId="0" applyFont="1" applyFill="1" applyBorder="1" applyAlignment="1">
      <alignment vertical="center" wrapText="1"/>
    </xf>
    <xf numFmtId="0" fontId="3" fillId="7" borderId="99" xfId="0" applyFont="1" applyFill="1" applyBorder="1" applyAlignment="1">
      <alignment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3" fillId="4" borderId="83" xfId="0" applyFont="1" applyFill="1" applyBorder="1" applyAlignment="1">
      <alignment horizontal="left" vertical="center" wrapText="1"/>
    </xf>
    <xf numFmtId="0" fontId="3" fillId="7" borderId="180" xfId="0" applyFont="1" applyFill="1" applyBorder="1" applyAlignment="1">
      <alignment horizontal="center" vertical="center" wrapText="1"/>
    </xf>
    <xf numFmtId="0" fontId="3" fillId="4" borderId="181" xfId="0" applyFont="1" applyFill="1" applyBorder="1" applyAlignment="1">
      <alignment horizontal="center"/>
    </xf>
    <xf numFmtId="0" fontId="1" fillId="4" borderId="179" xfId="0" applyFont="1" applyFill="1" applyBorder="1" applyAlignment="1">
      <alignment horizontal="center"/>
    </xf>
    <xf numFmtId="0" fontId="3" fillId="4" borderId="180" xfId="0" applyFont="1" applyFill="1" applyBorder="1" applyAlignment="1">
      <alignment horizontal="center" vertical="center" wrapText="1"/>
    </xf>
    <xf numFmtId="0" fontId="3" fillId="4" borderId="181" xfId="0" applyFont="1" applyFill="1" applyBorder="1" applyAlignment="1">
      <alignment horizontal="center" vertical="center" wrapText="1"/>
    </xf>
    <xf numFmtId="0" fontId="3" fillId="4" borderId="182" xfId="0" applyFont="1" applyFill="1" applyBorder="1" applyAlignment="1">
      <alignment horizontal="center" vertical="center" wrapText="1"/>
    </xf>
    <xf numFmtId="0" fontId="1" fillId="4" borderId="179" xfId="0" applyFont="1" applyFill="1" applyBorder="1"/>
    <xf numFmtId="0" fontId="1" fillId="4" borderId="18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1" fillId="4" borderId="177" xfId="0" applyFont="1" applyFill="1" applyBorder="1"/>
    <xf numFmtId="0" fontId="3" fillId="4" borderId="10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1" fillId="4" borderId="178" xfId="0" applyFont="1" applyFill="1" applyBorder="1"/>
    <xf numFmtId="0" fontId="1" fillId="4" borderId="180" xfId="0" applyFont="1" applyFill="1" applyBorder="1"/>
    <xf numFmtId="0" fontId="3" fillId="12" borderId="31" xfId="0" applyFont="1" applyFill="1" applyBorder="1" applyAlignment="1">
      <alignment horizontal="center" vertical="center" wrapText="1"/>
    </xf>
    <xf numFmtId="0" fontId="3" fillId="12" borderId="105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105" xfId="0" applyFont="1" applyFill="1" applyBorder="1" applyAlignment="1">
      <alignment horizontal="center" vertical="center" wrapText="1"/>
    </xf>
    <xf numFmtId="0" fontId="3" fillId="4" borderId="184" xfId="0" applyFont="1" applyFill="1" applyBorder="1" applyAlignment="1">
      <alignment horizontal="center" vertical="center" wrapText="1"/>
    </xf>
    <xf numFmtId="0" fontId="3" fillId="12" borderId="17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13" borderId="17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top" textRotation="90" wrapText="1"/>
    </xf>
    <xf numFmtId="0" fontId="1" fillId="16" borderId="102" xfId="0" applyFont="1" applyFill="1" applyBorder="1" applyAlignment="1">
      <alignment vertical="center" wrapText="1"/>
    </xf>
    <xf numFmtId="0" fontId="3" fillId="17" borderId="185" xfId="0" applyFont="1" applyFill="1" applyBorder="1" applyAlignment="1">
      <alignment wrapText="1"/>
    </xf>
    <xf numFmtId="0" fontId="1" fillId="17" borderId="20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1" fillId="17" borderId="2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43" xfId="0" applyFont="1" applyFill="1" applyBorder="1" applyAlignment="1">
      <alignment horizontal="center" vertical="center" wrapText="1"/>
    </xf>
    <xf numFmtId="0" fontId="1" fillId="16" borderId="137" xfId="0" applyFont="1" applyFill="1" applyBorder="1" applyAlignment="1">
      <alignment vertical="center" wrapText="1"/>
    </xf>
    <xf numFmtId="0" fontId="3" fillId="18" borderId="29" xfId="0" applyFont="1" applyFill="1" applyBorder="1" applyAlignment="1">
      <alignment wrapText="1"/>
    </xf>
    <xf numFmtId="0" fontId="1" fillId="18" borderId="49" xfId="0" applyFont="1" applyFill="1" applyBorder="1" applyAlignment="1">
      <alignment horizontal="center" wrapText="1"/>
    </xf>
    <xf numFmtId="0" fontId="1" fillId="18" borderId="28" xfId="0" applyFont="1" applyFill="1" applyBorder="1" applyAlignment="1">
      <alignment horizontal="center" wrapText="1"/>
    </xf>
    <xf numFmtId="0" fontId="1" fillId="18" borderId="49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161" xfId="0" applyFont="1" applyFill="1" applyBorder="1" applyAlignment="1">
      <alignment vertical="center" wrapText="1"/>
    </xf>
    <xf numFmtId="0" fontId="3" fillId="18" borderId="31" xfId="0" applyFont="1" applyFill="1" applyBorder="1" applyAlignment="1">
      <alignment wrapText="1"/>
    </xf>
    <xf numFmtId="0" fontId="1" fillId="18" borderId="34" xfId="0" applyFont="1" applyFill="1" applyBorder="1" applyAlignment="1">
      <alignment horizontal="center" wrapText="1"/>
    </xf>
    <xf numFmtId="0" fontId="1" fillId="18" borderId="22" xfId="0" applyFont="1" applyFill="1" applyBorder="1" applyAlignment="1">
      <alignment horizontal="center" wrapText="1"/>
    </xf>
    <xf numFmtId="0" fontId="1" fillId="18" borderId="34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center" vertical="center" wrapText="1"/>
    </xf>
    <xf numFmtId="0" fontId="1" fillId="16" borderId="36" xfId="0" applyFont="1" applyFill="1" applyBorder="1" applyAlignment="1">
      <alignment horizontal="center" vertical="center" wrapText="1"/>
    </xf>
    <xf numFmtId="0" fontId="1" fillId="18" borderId="162" xfId="0" applyFont="1" applyFill="1" applyBorder="1" applyAlignment="1">
      <alignment wrapText="1"/>
    </xf>
    <xf numFmtId="0" fontId="3" fillId="18" borderId="186" xfId="0" applyFont="1" applyFill="1" applyBorder="1" applyAlignment="1">
      <alignment wrapText="1"/>
    </xf>
    <xf numFmtId="0" fontId="1" fillId="18" borderId="165" xfId="0" applyFont="1" applyFill="1" applyBorder="1" applyAlignment="1">
      <alignment horizontal="center" vertical="center" wrapText="1"/>
    </xf>
    <xf numFmtId="0" fontId="1" fillId="18" borderId="163" xfId="0" applyFont="1" applyFill="1" applyBorder="1" applyAlignment="1">
      <alignment horizontal="center" vertical="center" wrapText="1"/>
    </xf>
    <xf numFmtId="0" fontId="1" fillId="18" borderId="166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wrapText="1"/>
    </xf>
    <xf numFmtId="0" fontId="1" fillId="16" borderId="169" xfId="0" applyFont="1" applyFill="1" applyBorder="1" applyAlignment="1">
      <alignment vertical="center" wrapText="1"/>
    </xf>
    <xf numFmtId="0" fontId="3" fillId="19" borderId="187" xfId="0" applyFont="1" applyFill="1" applyBorder="1" applyAlignment="1">
      <alignment wrapText="1"/>
    </xf>
    <xf numFmtId="0" fontId="1" fillId="19" borderId="173" xfId="0" applyFont="1" applyFill="1" applyBorder="1" applyAlignment="1">
      <alignment horizontal="center" wrapText="1"/>
    </xf>
    <xf numFmtId="0" fontId="1" fillId="19" borderId="171" xfId="0" applyFont="1" applyFill="1" applyBorder="1" applyAlignment="1">
      <alignment horizontal="center" wrapText="1"/>
    </xf>
    <xf numFmtId="0" fontId="1" fillId="19" borderId="173" xfId="0" applyFont="1" applyFill="1" applyBorder="1" applyAlignment="1">
      <alignment horizontal="center" vertical="center" wrapText="1"/>
    </xf>
    <xf numFmtId="0" fontId="1" fillId="16" borderId="171" xfId="0" applyFont="1" applyFill="1" applyBorder="1" applyAlignment="1">
      <alignment horizontal="center" vertical="center" wrapText="1"/>
    </xf>
    <xf numFmtId="0" fontId="1" fillId="19" borderId="170" xfId="0" applyFont="1" applyFill="1" applyBorder="1" applyAlignment="1">
      <alignment horizontal="center" vertical="center" wrapText="1"/>
    </xf>
    <xf numFmtId="0" fontId="1" fillId="16" borderId="174" xfId="0" applyFont="1" applyFill="1" applyBorder="1" applyAlignment="1">
      <alignment horizontal="center" vertical="center" wrapText="1"/>
    </xf>
    <xf numFmtId="0" fontId="1" fillId="18" borderId="165" xfId="0" applyFont="1" applyFill="1" applyBorder="1" applyAlignment="1">
      <alignment horizontal="center" wrapText="1"/>
    </xf>
    <xf numFmtId="0" fontId="1" fillId="18" borderId="163" xfId="0" applyFont="1" applyFill="1" applyBorder="1" applyAlignment="1">
      <alignment horizontal="center" wrapText="1"/>
    </xf>
    <xf numFmtId="0" fontId="3" fillId="4" borderId="188" xfId="0" applyFont="1" applyFill="1" applyBorder="1" applyAlignment="1">
      <alignment vertical="center" wrapText="1"/>
    </xf>
    <xf numFmtId="0" fontId="3" fillId="4" borderId="82" xfId="0" applyFont="1" applyFill="1" applyBorder="1" applyAlignment="1">
      <alignment horizontal="center"/>
    </xf>
    <xf numFmtId="0" fontId="1" fillId="12" borderId="4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1" fillId="12" borderId="47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3" fillId="7" borderId="150" xfId="0" applyFont="1" applyFill="1" applyBorder="1" applyAlignment="1">
      <alignment vertical="center"/>
    </xf>
    <xf numFmtId="0" fontId="3" fillId="4" borderId="62" xfId="0" applyFont="1" applyFill="1" applyBorder="1" applyAlignment="1">
      <alignment vertical="center" wrapText="1"/>
    </xf>
    <xf numFmtId="0" fontId="3" fillId="4" borderId="100" xfId="0" applyFont="1" applyFill="1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" fillId="19" borderId="175" xfId="0" applyFont="1" applyFill="1" applyBorder="1" applyAlignment="1">
      <alignment horizontal="center" vertical="center" wrapText="1"/>
    </xf>
    <xf numFmtId="0" fontId="3" fillId="16" borderId="174" xfId="0" applyFont="1" applyFill="1" applyBorder="1"/>
    <xf numFmtId="0" fontId="3" fillId="16" borderId="176" xfId="0" applyFont="1" applyFill="1" applyBorder="1"/>
    <xf numFmtId="0" fontId="1" fillId="19" borderId="174" xfId="0" applyFont="1" applyFill="1" applyBorder="1" applyAlignment="1">
      <alignment horizontal="center" vertical="center" wrapText="1"/>
    </xf>
    <xf numFmtId="0" fontId="3" fillId="16" borderId="172" xfId="0" applyFont="1" applyFill="1" applyBorder="1"/>
    <xf numFmtId="0" fontId="1" fillId="18" borderId="97" xfId="0" applyFont="1" applyFill="1" applyBorder="1" applyAlignment="1">
      <alignment horizontal="center" vertical="center" wrapText="1"/>
    </xf>
    <xf numFmtId="0" fontId="3" fillId="16" borderId="56" xfId="0" applyFont="1" applyFill="1" applyBorder="1"/>
    <xf numFmtId="0" fontId="3" fillId="16" borderId="5" xfId="0" applyFont="1" applyFill="1" applyBorder="1"/>
    <xf numFmtId="0" fontId="1" fillId="18" borderId="55" xfId="0" applyFont="1" applyFill="1" applyBorder="1" applyAlignment="1">
      <alignment horizontal="center" vertical="center" wrapText="1"/>
    </xf>
    <xf numFmtId="0" fontId="3" fillId="16" borderId="60" xfId="0" applyFont="1" applyFill="1" applyBorder="1"/>
    <xf numFmtId="0" fontId="1" fillId="18" borderId="56" xfId="0" applyFont="1" applyFill="1" applyBorder="1" applyAlignment="1">
      <alignment horizontal="center" vertical="center" wrapText="1"/>
    </xf>
    <xf numFmtId="0" fontId="1" fillId="18" borderId="61" xfId="0" applyFont="1" applyFill="1" applyBorder="1" applyAlignment="1">
      <alignment horizontal="center" vertical="center" wrapText="1"/>
    </xf>
    <xf numFmtId="0" fontId="3" fillId="16" borderId="38" xfId="0" applyFont="1" applyFill="1" applyBorder="1"/>
    <xf numFmtId="0" fontId="3" fillId="16" borderId="17" xfId="0" applyFont="1" applyFill="1" applyBorder="1"/>
    <xf numFmtId="0" fontId="1" fillId="18" borderId="38" xfId="0" applyFont="1" applyFill="1" applyBorder="1" applyAlignment="1">
      <alignment horizontal="center" vertical="center" wrapText="1"/>
    </xf>
    <xf numFmtId="0" fontId="3" fillId="16" borderId="8" xfId="0" applyFont="1" applyFill="1" applyBorder="1"/>
    <xf numFmtId="0" fontId="3" fillId="4" borderId="0" xfId="0" applyFont="1" applyFill="1" applyAlignment="1">
      <alignment horizontal="left" wrapText="1"/>
    </xf>
    <xf numFmtId="0" fontId="1" fillId="12" borderId="144" xfId="0" applyFont="1" applyFill="1" applyBorder="1" applyAlignment="1">
      <alignment horizontal="center" vertical="center" wrapText="1"/>
    </xf>
    <xf numFmtId="0" fontId="3" fillId="13" borderId="145" xfId="0" applyFont="1" applyFill="1" applyBorder="1"/>
    <xf numFmtId="0" fontId="3" fillId="13" borderId="146" xfId="0" applyFont="1" applyFill="1" applyBorder="1"/>
    <xf numFmtId="0" fontId="1" fillId="12" borderId="45" xfId="0" applyFont="1" applyFill="1" applyBorder="1" applyAlignment="1">
      <alignment horizontal="center" vertical="center" wrapText="1"/>
    </xf>
    <xf numFmtId="0" fontId="1" fillId="12" borderId="54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8" borderId="60" xfId="0" applyFont="1" applyFill="1" applyBorder="1" applyAlignment="1">
      <alignment horizontal="center" vertical="center" wrapText="1"/>
    </xf>
    <xf numFmtId="0" fontId="1" fillId="18" borderId="167" xfId="0" applyFont="1" applyFill="1" applyBorder="1" applyAlignment="1">
      <alignment horizontal="center" vertical="center" wrapText="1"/>
    </xf>
    <xf numFmtId="0" fontId="1" fillId="18" borderId="166" xfId="0" applyFont="1" applyFill="1" applyBorder="1" applyAlignment="1">
      <alignment horizontal="center" vertical="center" wrapText="1"/>
    </xf>
    <xf numFmtId="0" fontId="1" fillId="18" borderId="168" xfId="0" applyFont="1" applyFill="1" applyBorder="1" applyAlignment="1">
      <alignment horizontal="center" vertical="center" wrapText="1"/>
    </xf>
    <xf numFmtId="0" fontId="1" fillId="18" borderId="162" xfId="0" applyFont="1" applyFill="1" applyBorder="1" applyAlignment="1">
      <alignment horizontal="center" vertical="center" wrapText="1"/>
    </xf>
    <xf numFmtId="0" fontId="1" fillId="18" borderId="164" xfId="0" applyFont="1" applyFill="1" applyBorder="1" applyAlignment="1">
      <alignment horizontal="center" vertical="center" wrapText="1"/>
    </xf>
    <xf numFmtId="0" fontId="5" fillId="4" borderId="0" xfId="0" applyFont="1" applyFill="1"/>
    <xf numFmtId="0" fontId="3" fillId="4" borderId="0" xfId="0" applyFont="1" applyFill="1" applyAlignment="1">
      <alignment horizontal="left" vertical="center" wrapText="1"/>
    </xf>
    <xf numFmtId="0" fontId="1" fillId="12" borderId="147" xfId="0" applyFont="1" applyFill="1" applyBorder="1" applyAlignment="1">
      <alignment horizontal="center" vertical="center" wrapText="1"/>
    </xf>
    <xf numFmtId="0" fontId="1" fillId="12" borderId="96" xfId="0" applyFont="1" applyFill="1" applyBorder="1" applyAlignment="1">
      <alignment horizontal="left" vertical="center" wrapText="1"/>
    </xf>
    <xf numFmtId="0" fontId="3" fillId="13" borderId="92" xfId="0" applyFont="1" applyFill="1" applyBorder="1" applyAlignment="1">
      <alignment horizontal="left" vertical="center"/>
    </xf>
    <xf numFmtId="0" fontId="3" fillId="13" borderId="63" xfId="0" applyFont="1" applyFill="1" applyBorder="1" applyAlignment="1">
      <alignment horizontal="left" vertical="center"/>
    </xf>
    <xf numFmtId="0" fontId="3" fillId="12" borderId="177" xfId="0" applyFont="1" applyFill="1" applyBorder="1" applyAlignment="1">
      <alignment horizontal="center" vertical="center" wrapText="1"/>
    </xf>
    <xf numFmtId="0" fontId="3" fillId="13" borderId="31" xfId="0" applyFont="1" applyFill="1" applyBorder="1"/>
    <xf numFmtId="0" fontId="3" fillId="13" borderId="183" xfId="0" applyFont="1" applyFill="1" applyBorder="1"/>
    <xf numFmtId="0" fontId="2" fillId="12" borderId="43" xfId="0" applyFont="1" applyFill="1" applyBorder="1" applyAlignment="1">
      <alignment horizontal="center" vertical="center" wrapText="1"/>
    </xf>
    <xf numFmtId="0" fontId="5" fillId="13" borderId="40" xfId="0" applyFont="1" applyFill="1" applyBorder="1"/>
    <xf numFmtId="0" fontId="1" fillId="12" borderId="41" xfId="0" applyFont="1" applyFill="1" applyBorder="1" applyAlignment="1">
      <alignment horizontal="center" vertical="center" textRotation="90" wrapText="1"/>
    </xf>
    <xf numFmtId="0" fontId="3" fillId="13" borderId="34" xfId="0" applyFont="1" applyFill="1" applyBorder="1"/>
    <xf numFmtId="0" fontId="3" fillId="13" borderId="35" xfId="0" applyFont="1" applyFill="1" applyBorder="1"/>
    <xf numFmtId="0" fontId="1" fillId="13" borderId="42" xfId="0" applyFont="1" applyFill="1" applyBorder="1" applyAlignment="1">
      <alignment horizontal="center" vertical="center" textRotation="90"/>
    </xf>
    <xf numFmtId="0" fontId="3" fillId="13" borderId="22" xfId="0" applyFont="1" applyFill="1" applyBorder="1"/>
    <xf numFmtId="0" fontId="3" fillId="13" borderId="24" xfId="0" applyFont="1" applyFill="1" applyBorder="1"/>
    <xf numFmtId="0" fontId="1" fillId="12" borderId="30" xfId="0" applyFont="1" applyFill="1" applyBorder="1" applyAlignment="1">
      <alignment horizontal="center" vertical="center" wrapText="1"/>
    </xf>
    <xf numFmtId="0" fontId="3" fillId="13" borderId="4" xfId="0" applyFont="1" applyFill="1" applyBorder="1"/>
    <xf numFmtId="0" fontId="3" fillId="13" borderId="10" xfId="0" applyFont="1" applyFill="1" applyBorder="1"/>
    <xf numFmtId="0" fontId="1" fillId="12" borderId="64" xfId="0" applyFont="1" applyFill="1" applyBorder="1" applyAlignment="1">
      <alignment horizontal="center" vertical="center" wrapText="1"/>
    </xf>
    <xf numFmtId="0" fontId="3" fillId="13" borderId="9" xfId="0" applyFont="1" applyFill="1" applyBorder="1"/>
    <xf numFmtId="0" fontId="1" fillId="14" borderId="30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center" vertical="center"/>
    </xf>
    <xf numFmtId="0" fontId="3" fillId="13" borderId="43" xfId="0" applyFont="1" applyFill="1" applyBorder="1"/>
    <xf numFmtId="0" fontId="3" fillId="13" borderId="40" xfId="0" applyFont="1" applyFill="1" applyBorder="1"/>
    <xf numFmtId="0" fontId="1" fillId="14" borderId="57" xfId="0" applyFont="1" applyFill="1" applyBorder="1" applyAlignment="1">
      <alignment horizontal="center" vertical="center"/>
    </xf>
    <xf numFmtId="0" fontId="3" fillId="13" borderId="59" xfId="0" applyFont="1" applyFill="1" applyBorder="1"/>
    <xf numFmtId="0" fontId="2" fillId="12" borderId="12" xfId="0" applyFont="1" applyFill="1" applyBorder="1" applyAlignment="1">
      <alignment horizontal="center" vertical="center" wrapText="1"/>
    </xf>
    <xf numFmtId="0" fontId="5" fillId="13" borderId="35" xfId="0" applyFont="1" applyFill="1" applyBorder="1"/>
    <xf numFmtId="0" fontId="2" fillId="12" borderId="11" xfId="0" applyFont="1" applyFill="1" applyBorder="1" applyAlignment="1">
      <alignment horizontal="center" vertical="center" wrapText="1"/>
    </xf>
    <xf numFmtId="0" fontId="5" fillId="13" borderId="24" xfId="0" applyFont="1" applyFill="1" applyBorder="1"/>
    <xf numFmtId="0" fontId="9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7" fillId="12" borderId="96" xfId="0" applyFont="1" applyFill="1" applyBorder="1" applyAlignment="1">
      <alignment horizontal="left" vertical="center" wrapText="1"/>
    </xf>
    <xf numFmtId="0" fontId="5" fillId="12" borderId="92" xfId="0" applyFont="1" applyFill="1" applyBorder="1"/>
    <xf numFmtId="0" fontId="2" fillId="12" borderId="89" xfId="0" applyFont="1" applyFill="1" applyBorder="1" applyAlignment="1">
      <alignment horizontal="center" vertical="center" textRotation="90" wrapText="1"/>
    </xf>
    <xf numFmtId="0" fontId="2" fillId="12" borderId="104" xfId="0" applyFont="1" applyFill="1" applyBorder="1" applyAlignment="1">
      <alignment horizontal="center" vertical="center" textRotation="90" wrapText="1"/>
    </xf>
    <xf numFmtId="0" fontId="2" fillId="12" borderId="31" xfId="0" applyFont="1" applyFill="1" applyBorder="1" applyAlignment="1">
      <alignment horizontal="center" vertical="center" textRotation="90" wrapText="1"/>
    </xf>
    <xf numFmtId="0" fontId="5" fillId="12" borderId="40" xfId="0" applyFont="1" applyFill="1" applyBorder="1"/>
    <xf numFmtId="0" fontId="2" fillId="12" borderId="41" xfId="0" applyFont="1" applyFill="1" applyBorder="1" applyAlignment="1">
      <alignment horizontal="center" vertical="center" textRotation="90" wrapText="1"/>
    </xf>
    <xf numFmtId="0" fontId="5" fillId="12" borderId="34" xfId="0" applyFont="1" applyFill="1" applyBorder="1"/>
    <xf numFmtId="0" fontId="7" fillId="12" borderId="71" xfId="0" applyFont="1" applyFill="1" applyBorder="1" applyAlignment="1">
      <alignment horizontal="center" vertical="center" textRotation="90"/>
    </xf>
    <xf numFmtId="0" fontId="5" fillId="12" borderId="72" xfId="0" applyFont="1" applyFill="1" applyBorder="1"/>
    <xf numFmtId="0" fontId="7" fillId="12" borderId="57" xfId="0" applyFont="1" applyFill="1" applyBorder="1" applyAlignment="1">
      <alignment horizontal="center" vertical="center"/>
    </xf>
    <xf numFmtId="0" fontId="5" fillId="12" borderId="43" xfId="0" applyFont="1" applyFill="1" applyBorder="1"/>
    <xf numFmtId="0" fontId="5" fillId="12" borderId="59" xfId="0" applyFont="1" applyFill="1" applyBorder="1"/>
    <xf numFmtId="0" fontId="5" fillId="12" borderId="22" xfId="0" applyFont="1" applyFill="1" applyBorder="1"/>
    <xf numFmtId="0" fontId="7" fillId="12" borderId="14" xfId="0" applyFont="1" applyFill="1" applyBorder="1" applyAlignment="1">
      <alignment horizontal="center" vertical="center"/>
    </xf>
    <xf numFmtId="0" fontId="5" fillId="12" borderId="23" xfId="0" applyFont="1" applyFill="1" applyBorder="1"/>
    <xf numFmtId="0" fontId="7" fillId="12" borderId="13" xfId="0" applyFont="1" applyFill="1" applyBorder="1" applyAlignment="1">
      <alignment horizontal="center" vertical="center"/>
    </xf>
    <xf numFmtId="0" fontId="5" fillId="12" borderId="18" xfId="0" applyFont="1" applyFill="1" applyBorder="1"/>
    <xf numFmtId="0" fontId="7" fillId="12" borderId="74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5" fillId="12" borderId="4" xfId="0" applyFont="1" applyFill="1" applyBorder="1"/>
    <xf numFmtId="0" fontId="5" fillId="12" borderId="10" xfId="0" applyFont="1" applyFill="1" applyBorder="1"/>
    <xf numFmtId="0" fontId="7" fillId="12" borderId="64" xfId="0" applyFont="1" applyFill="1" applyBorder="1" applyAlignment="1">
      <alignment horizontal="center" vertical="center"/>
    </xf>
    <xf numFmtId="0" fontId="5" fillId="12" borderId="9" xfId="0" applyFont="1" applyFill="1" applyBorder="1"/>
    <xf numFmtId="0" fontId="1" fillId="14" borderId="64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1" fillId="13" borderId="4" xfId="0" applyFont="1" applyFill="1" applyBorder="1"/>
    <xf numFmtId="0" fontId="1" fillId="13" borderId="10" xfId="0" applyFont="1" applyFill="1" applyBorder="1"/>
    <xf numFmtId="0" fontId="1" fillId="2" borderId="43" xfId="0" applyFont="1" applyFill="1" applyBorder="1" applyAlignment="1">
      <alignment horizontal="center" vertical="center" wrapText="1"/>
    </xf>
    <xf numFmtId="0" fontId="3" fillId="4" borderId="40" xfId="0" applyFont="1" applyFill="1" applyBorder="1"/>
    <xf numFmtId="0" fontId="1" fillId="2" borderId="56" xfId="0" applyFont="1" applyFill="1" applyBorder="1" applyAlignment="1">
      <alignment horizontal="center" vertical="center" wrapText="1"/>
    </xf>
    <xf numFmtId="0" fontId="3" fillId="4" borderId="49" xfId="0" applyFont="1" applyFill="1" applyBorder="1"/>
    <xf numFmtId="0" fontId="1" fillId="2" borderId="50" xfId="0" applyFont="1" applyFill="1" applyBorder="1" applyAlignment="1">
      <alignment horizontal="center" vertical="center" wrapText="1"/>
    </xf>
    <xf numFmtId="0" fontId="3" fillId="4" borderId="60" xfId="0" applyFont="1" applyFill="1" applyBorder="1"/>
    <xf numFmtId="0" fontId="1" fillId="12" borderId="100" xfId="0" applyFont="1" applyFill="1" applyBorder="1" applyAlignment="1">
      <alignment horizontal="center" vertical="center" wrapText="1"/>
    </xf>
    <xf numFmtId="0" fontId="1" fillId="12" borderId="53" xfId="0" applyFont="1" applyFill="1" applyBorder="1" applyAlignment="1">
      <alignment horizontal="center" vertical="center" wrapText="1"/>
    </xf>
    <xf numFmtId="0" fontId="1" fillId="15" borderId="100" xfId="0" applyFont="1" applyFill="1" applyBorder="1" applyAlignment="1">
      <alignment horizontal="center" vertical="center" wrapText="1"/>
    </xf>
    <xf numFmtId="0" fontId="1" fillId="15" borderId="54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2" borderId="5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3" fillId="7" borderId="56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/>
    </xf>
    <xf numFmtId="0" fontId="3" fillId="13" borderId="38" xfId="0" applyFont="1" applyFill="1" applyBorder="1"/>
    <xf numFmtId="0" fontId="3" fillId="13" borderId="8" xfId="0" applyFont="1" applyFill="1" applyBorder="1"/>
    <xf numFmtId="0" fontId="1" fillId="14" borderId="61" xfId="0" applyFont="1" applyFill="1" applyBorder="1" applyAlignment="1">
      <alignment horizontal="center" vertical="center"/>
    </xf>
    <xf numFmtId="0" fontId="3" fillId="13" borderId="17" xfId="0" applyFont="1" applyFill="1" applyBorder="1"/>
    <xf numFmtId="0" fontId="1" fillId="14" borderId="45" xfId="0" applyFont="1" applyFill="1" applyBorder="1" applyAlignment="1">
      <alignment horizontal="center" vertical="center"/>
    </xf>
    <xf numFmtId="0" fontId="3" fillId="13" borderId="46" xfId="0" applyFont="1" applyFill="1" applyBorder="1"/>
    <xf numFmtId="0" fontId="1" fillId="14" borderId="47" xfId="0" applyFont="1" applyFill="1" applyBorder="1" applyAlignment="1">
      <alignment horizontal="center" vertical="center"/>
    </xf>
    <xf numFmtId="0" fontId="3" fillId="13" borderId="19" xfId="0" applyFont="1" applyFill="1" applyBorder="1"/>
    <xf numFmtId="0" fontId="1" fillId="12" borderId="14" xfId="0" applyFont="1" applyFill="1" applyBorder="1" applyAlignment="1">
      <alignment horizontal="center" vertical="center"/>
    </xf>
    <xf numFmtId="0" fontId="3" fillId="13" borderId="32" xfId="0" applyFont="1" applyFill="1" applyBorder="1"/>
    <xf numFmtId="0" fontId="1" fillId="12" borderId="13" xfId="0" applyFont="1" applyFill="1" applyBorder="1" applyAlignment="1">
      <alignment horizontal="center" vertical="center"/>
    </xf>
    <xf numFmtId="0" fontId="3" fillId="13" borderId="26" xfId="0" applyFont="1" applyFill="1" applyBorder="1"/>
    <xf numFmtId="0" fontId="1" fillId="12" borderId="11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3" fillId="4" borderId="51" xfId="0" applyFont="1" applyFill="1" applyBorder="1"/>
    <xf numFmtId="0" fontId="3" fillId="4" borderId="52" xfId="0" applyFont="1" applyFill="1" applyBorder="1" applyAlignment="1">
      <alignment horizontal="center" vertical="center" wrapText="1"/>
    </xf>
    <xf numFmtId="0" fontId="3" fillId="4" borderId="17" xfId="0" applyFont="1" applyFill="1" applyBorder="1"/>
    <xf numFmtId="0" fontId="3" fillId="4" borderId="81" xfId="0" applyFont="1" applyFill="1" applyBorder="1" applyAlignment="1">
      <alignment horizontal="center" vertical="center" wrapText="1"/>
    </xf>
    <xf numFmtId="0" fontId="3" fillId="4" borderId="15" xfId="0" applyFont="1" applyFill="1" applyBorder="1"/>
    <xf numFmtId="0" fontId="3" fillId="4" borderId="123" xfId="0" applyFont="1" applyFill="1" applyBorder="1" applyAlignment="1">
      <alignment horizontal="center" vertical="center" wrapText="1"/>
    </xf>
    <xf numFmtId="0" fontId="3" fillId="4" borderId="12" xfId="0" applyFont="1" applyFill="1" applyBorder="1"/>
    <xf numFmtId="0" fontId="3" fillId="4" borderId="74" xfId="0" applyFont="1" applyFill="1" applyBorder="1" applyAlignment="1">
      <alignment horizontal="center" vertical="center" wrapText="1"/>
    </xf>
    <xf numFmtId="0" fontId="3" fillId="4" borderId="122" xfId="0" applyFont="1" applyFill="1" applyBorder="1"/>
    <xf numFmtId="0" fontId="3" fillId="7" borderId="61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1" fillId="12" borderId="111" xfId="0" applyFont="1" applyFill="1" applyBorder="1" applyAlignment="1">
      <alignment horizontal="center" vertical="center" wrapText="1"/>
    </xf>
    <xf numFmtId="0" fontId="1" fillId="12" borderId="109" xfId="0" applyFont="1" applyFill="1" applyBorder="1" applyAlignment="1">
      <alignment horizontal="center" vertical="center" wrapText="1"/>
    </xf>
    <xf numFmtId="0" fontId="1" fillId="12" borderId="112" xfId="0" applyFont="1" applyFill="1" applyBorder="1" applyAlignment="1">
      <alignment horizontal="center" vertical="center" wrapText="1"/>
    </xf>
    <xf numFmtId="0" fontId="1" fillId="12" borderId="14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7" borderId="55" xfId="0" applyFont="1" applyFill="1" applyBorder="1" applyAlignment="1">
      <alignment horizontal="center" vertical="center" wrapText="1"/>
    </xf>
    <xf numFmtId="0" fontId="1" fillId="13" borderId="112" xfId="0" applyFont="1" applyFill="1" applyBorder="1" applyAlignment="1">
      <alignment horizontal="center" vertical="center" wrapText="1"/>
    </xf>
    <xf numFmtId="0" fontId="1" fillId="13" borderId="111" xfId="0" applyFont="1" applyFill="1" applyBorder="1" applyAlignment="1">
      <alignment horizontal="center" vertical="center" wrapText="1"/>
    </xf>
    <xf numFmtId="0" fontId="1" fillId="13" borderId="148" xfId="0" applyFont="1" applyFill="1" applyBorder="1" applyAlignment="1">
      <alignment horizontal="center" vertical="center" wrapText="1"/>
    </xf>
    <xf numFmtId="0" fontId="3" fillId="7" borderId="49" xfId="0" applyFont="1" applyFill="1" applyBorder="1"/>
    <xf numFmtId="0" fontId="3" fillId="7" borderId="60" xfId="0" applyFont="1" applyFill="1" applyBorder="1"/>
    <xf numFmtId="0" fontId="3" fillId="4" borderId="152" xfId="0" applyFont="1" applyFill="1" applyBorder="1" applyAlignment="1">
      <alignment horizontal="center" vertical="center" wrapText="1"/>
    </xf>
    <xf numFmtId="0" fontId="3" fillId="4" borderId="75" xfId="0" applyFont="1" applyFill="1" applyBorder="1"/>
    <xf numFmtId="0" fontId="3" fillId="4" borderId="79" xfId="0" applyFont="1" applyFill="1" applyBorder="1" applyAlignment="1">
      <alignment horizontal="center" vertical="center" wrapText="1"/>
    </xf>
    <xf numFmtId="0" fontId="3" fillId="4" borderId="76" xfId="0" applyFont="1" applyFill="1" applyBorder="1"/>
    <xf numFmtId="0" fontId="3" fillId="4" borderId="126" xfId="0" applyFont="1" applyFill="1" applyBorder="1" applyAlignment="1">
      <alignment horizontal="center" vertical="center" wrapText="1"/>
    </xf>
    <xf numFmtId="0" fontId="3" fillId="4" borderId="80" xfId="0" applyFont="1" applyFill="1" applyBorder="1"/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/>
    <xf numFmtId="0" fontId="3" fillId="4" borderId="90" xfId="0" applyFont="1" applyFill="1" applyBorder="1" applyAlignment="1">
      <alignment horizontal="center" vertical="center" wrapText="1"/>
    </xf>
    <xf numFmtId="0" fontId="3" fillId="4" borderId="34" xfId="0" applyFont="1" applyFill="1" applyBorder="1"/>
    <xf numFmtId="0" fontId="3" fillId="4" borderId="72" xfId="0" applyFont="1" applyFill="1" applyBorder="1" applyAlignment="1">
      <alignment horizontal="center" vertical="center" wrapText="1"/>
    </xf>
    <xf numFmtId="0" fontId="3" fillId="4" borderId="91" xfId="0" applyFont="1" applyFill="1" applyBorder="1"/>
    <xf numFmtId="0" fontId="1" fillId="13" borderId="109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11" borderId="81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11" borderId="81" xfId="0" applyFont="1" applyFill="1" applyBorder="1" applyAlignment="1">
      <alignment wrapText="1"/>
    </xf>
    <xf numFmtId="0" fontId="3" fillId="11" borderId="12" xfId="0" applyFont="1" applyFill="1" applyBorder="1" applyAlignment="1">
      <alignment wrapText="1"/>
    </xf>
    <xf numFmtId="0" fontId="3" fillId="11" borderId="122" xfId="0" applyFont="1" applyFill="1" applyBorder="1" applyAlignment="1">
      <alignment wrapText="1"/>
    </xf>
    <xf numFmtId="0" fontId="3" fillId="7" borderId="51" xfId="0" applyFont="1" applyFill="1" applyBorder="1"/>
    <xf numFmtId="0" fontId="3" fillId="4" borderId="54" xfId="0" applyFont="1" applyFill="1" applyBorder="1" applyAlignment="1">
      <alignment horizontal="center" vertical="center" wrapText="1"/>
    </xf>
    <xf numFmtId="0" fontId="3" fillId="4" borderId="53" xfId="0" applyFont="1" applyFill="1" applyBorder="1"/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/>
    <xf numFmtId="0" fontId="3" fillId="4" borderId="47" xfId="0" applyFont="1" applyFill="1" applyBorder="1" applyAlignment="1">
      <alignment horizontal="center" vertical="center" wrapText="1"/>
    </xf>
    <xf numFmtId="0" fontId="3" fillId="4" borderId="19" xfId="0" applyFont="1" applyFill="1" applyBorder="1"/>
    <xf numFmtId="0" fontId="1" fillId="18" borderId="98" xfId="0" applyFont="1" applyFill="1" applyBorder="1" applyAlignment="1">
      <alignment horizontal="center" vertical="center" wrapText="1"/>
    </xf>
    <xf numFmtId="0" fontId="3" fillId="16" borderId="81" xfId="0" applyFont="1" applyFill="1" applyBorder="1"/>
    <xf numFmtId="0" fontId="3" fillId="16" borderId="15" xfId="0" applyFont="1" applyFill="1" applyBorder="1"/>
    <xf numFmtId="0" fontId="1" fillId="18" borderId="123" xfId="0" applyFont="1" applyFill="1" applyBorder="1" applyAlignment="1">
      <alignment horizontal="center" vertical="center" wrapText="1"/>
    </xf>
    <xf numFmtId="0" fontId="3" fillId="16" borderId="122" xfId="0" applyFont="1" applyFill="1" applyBorder="1"/>
    <xf numFmtId="0" fontId="1" fillId="18" borderId="81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/>
    </xf>
    <xf numFmtId="0" fontId="3" fillId="4" borderId="58" xfId="0" applyFont="1" applyFill="1" applyBorder="1"/>
    <xf numFmtId="0" fontId="3" fillId="4" borderId="25" xfId="0" applyFont="1" applyFill="1" applyBorder="1"/>
    <xf numFmtId="0" fontId="1" fillId="18" borderId="1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D5D5"/>
      <color rgb="FFFFE7E7"/>
      <color rgb="FFFFD5E3"/>
      <color rgb="FFF6D8E0"/>
      <color rgb="FFC8D7EA"/>
      <color rgb="FFB8CCE4"/>
      <color rgb="FF99FF66"/>
      <color rgb="FFCCFF99"/>
      <color rgb="FFFCD5B4"/>
      <color rgb="FFD1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4"/>
  <sheetViews>
    <sheetView tabSelected="1" zoomScaleNormal="100" zoomScaleSheetLayoutView="100" workbookViewId="0">
      <pane ySplit="1" topLeftCell="A37" activePane="bottomLeft" state="frozen"/>
      <selection pane="bottomLeft" activeCell="Y17" sqref="Y17"/>
    </sheetView>
  </sheetViews>
  <sheetFormatPr defaultColWidth="14.42578125" defaultRowHeight="15" customHeight="1" x14ac:dyDescent="0.2"/>
  <cols>
    <col min="1" max="1" width="67" style="4" customWidth="1"/>
    <col min="2" max="2" width="4.5703125" style="4" customWidth="1"/>
    <col min="3" max="4" width="5.28515625" style="4" customWidth="1"/>
    <col min="5" max="6" width="4.7109375" style="4" customWidth="1"/>
    <col min="7" max="10" width="4.5703125" style="4" customWidth="1"/>
    <col min="11" max="22" width="4.140625" style="4" customWidth="1"/>
    <col min="23" max="24" width="9.140625" style="4" customWidth="1"/>
    <col min="25" max="16384" width="14.42578125" style="4"/>
  </cols>
  <sheetData>
    <row r="1" spans="1:24" ht="16.149999999999999" customHeight="1" x14ac:dyDescent="0.2">
      <c r="A1" s="477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3"/>
      <c r="X1" s="3"/>
    </row>
    <row r="2" spans="1:24" ht="12" customHeight="1" x14ac:dyDescent="0.2">
      <c r="A2" s="478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3"/>
      <c r="X2" s="3"/>
    </row>
    <row r="3" spans="1:24" ht="5.45" customHeight="1" x14ac:dyDescent="0.2">
      <c r="A3" s="133"/>
      <c r="W3" s="3"/>
      <c r="X3" s="3"/>
    </row>
    <row r="4" spans="1:24" ht="12" customHeight="1" x14ac:dyDescent="0.2">
      <c r="A4" s="107" t="s">
        <v>80</v>
      </c>
      <c r="W4" s="3"/>
      <c r="X4" s="3"/>
    </row>
    <row r="5" spans="1:24" s="7" customFormat="1" ht="6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24"/>
      <c r="W5" s="6"/>
      <c r="X5" s="6"/>
    </row>
    <row r="6" spans="1:24" ht="19.899999999999999" customHeight="1" x14ac:dyDescent="0.2">
      <c r="A6" s="479" t="s">
        <v>2</v>
      </c>
      <c r="B6" s="481" t="s">
        <v>93</v>
      </c>
      <c r="C6" s="454" t="s">
        <v>3</v>
      </c>
      <c r="D6" s="484"/>
      <c r="E6" s="485" t="s">
        <v>78</v>
      </c>
      <c r="F6" s="487" t="s">
        <v>5</v>
      </c>
      <c r="G6" s="489" t="s">
        <v>6</v>
      </c>
      <c r="H6" s="490"/>
      <c r="I6" s="490"/>
      <c r="J6" s="490"/>
      <c r="K6" s="489" t="s">
        <v>7</v>
      </c>
      <c r="L6" s="490"/>
      <c r="M6" s="490"/>
      <c r="N6" s="490"/>
      <c r="O6" s="490"/>
      <c r="P6" s="484"/>
      <c r="Q6" s="489" t="s">
        <v>8</v>
      </c>
      <c r="R6" s="490"/>
      <c r="S6" s="490"/>
      <c r="T6" s="490"/>
      <c r="U6" s="490"/>
      <c r="V6" s="491"/>
      <c r="W6" s="8"/>
      <c r="X6" s="8"/>
    </row>
    <row r="7" spans="1:24" ht="12.95" customHeight="1" x14ac:dyDescent="0.2">
      <c r="A7" s="480"/>
      <c r="B7" s="482"/>
      <c r="C7" s="473" t="s">
        <v>9</v>
      </c>
      <c r="D7" s="475" t="s">
        <v>10</v>
      </c>
      <c r="E7" s="486"/>
      <c r="F7" s="488"/>
      <c r="G7" s="493" t="s">
        <v>11</v>
      </c>
      <c r="H7" s="495" t="s">
        <v>12</v>
      </c>
      <c r="I7" s="495" t="s">
        <v>79</v>
      </c>
      <c r="J7" s="497" t="s">
        <v>14</v>
      </c>
      <c r="K7" s="498" t="s">
        <v>15</v>
      </c>
      <c r="L7" s="499"/>
      <c r="M7" s="500"/>
      <c r="N7" s="501" t="s">
        <v>16</v>
      </c>
      <c r="O7" s="499"/>
      <c r="P7" s="502"/>
      <c r="Q7" s="498" t="s">
        <v>17</v>
      </c>
      <c r="R7" s="499"/>
      <c r="S7" s="500"/>
      <c r="T7" s="501" t="s">
        <v>18</v>
      </c>
      <c r="U7" s="499"/>
      <c r="V7" s="500"/>
      <c r="W7" s="8"/>
      <c r="X7" s="8"/>
    </row>
    <row r="8" spans="1:24" ht="12.95" customHeight="1" thickBot="1" x14ac:dyDescent="0.25">
      <c r="A8" s="480"/>
      <c r="B8" s="483"/>
      <c r="C8" s="486"/>
      <c r="D8" s="492"/>
      <c r="E8" s="486"/>
      <c r="F8" s="488"/>
      <c r="G8" s="494"/>
      <c r="H8" s="496"/>
      <c r="I8" s="496"/>
      <c r="J8" s="488"/>
      <c r="K8" s="270" t="s">
        <v>19</v>
      </c>
      <c r="L8" s="271" t="s">
        <v>79</v>
      </c>
      <c r="M8" s="272" t="s">
        <v>14</v>
      </c>
      <c r="N8" s="273" t="s">
        <v>19</v>
      </c>
      <c r="O8" s="271" t="s">
        <v>79</v>
      </c>
      <c r="P8" s="272" t="s">
        <v>14</v>
      </c>
      <c r="Q8" s="270" t="s">
        <v>19</v>
      </c>
      <c r="R8" s="271" t="s">
        <v>79</v>
      </c>
      <c r="S8" s="272" t="s">
        <v>14</v>
      </c>
      <c r="T8" s="273" t="s">
        <v>19</v>
      </c>
      <c r="U8" s="271" t="s">
        <v>79</v>
      </c>
      <c r="V8" s="272" t="s">
        <v>14</v>
      </c>
      <c r="W8" s="8"/>
      <c r="X8" s="8"/>
    </row>
    <row r="9" spans="1:24" ht="13.9" customHeight="1" thickTop="1" x14ac:dyDescent="0.2">
      <c r="A9" s="239" t="s">
        <v>21</v>
      </c>
      <c r="B9" s="340"/>
      <c r="C9" s="240"/>
      <c r="D9" s="241"/>
      <c r="E9" s="240"/>
      <c r="F9" s="242"/>
      <c r="G9" s="243"/>
      <c r="H9" s="240"/>
      <c r="I9" s="240"/>
      <c r="J9" s="244"/>
      <c r="K9" s="243"/>
      <c r="L9" s="246"/>
      <c r="M9" s="247"/>
      <c r="N9" s="248"/>
      <c r="O9" s="246"/>
      <c r="P9" s="245"/>
      <c r="Q9" s="243"/>
      <c r="R9" s="246"/>
      <c r="S9" s="247"/>
      <c r="T9" s="248"/>
      <c r="U9" s="246"/>
      <c r="V9" s="247"/>
      <c r="W9" s="3"/>
      <c r="X9" s="3"/>
    </row>
    <row r="10" spans="1:24" ht="12.95" customHeight="1" x14ac:dyDescent="0.2">
      <c r="A10" s="143" t="s">
        <v>22</v>
      </c>
      <c r="B10" s="132" t="s">
        <v>94</v>
      </c>
      <c r="C10" s="51" t="s">
        <v>23</v>
      </c>
      <c r="D10" s="55"/>
      <c r="E10" s="51">
        <v>30</v>
      </c>
      <c r="F10" s="128">
        <v>2</v>
      </c>
      <c r="G10" s="53">
        <v>30</v>
      </c>
      <c r="H10" s="39"/>
      <c r="I10" s="39"/>
      <c r="J10" s="128"/>
      <c r="K10" s="53">
        <v>30</v>
      </c>
      <c r="L10" s="39"/>
      <c r="M10" s="127"/>
      <c r="N10" s="54"/>
      <c r="O10" s="39"/>
      <c r="P10" s="55"/>
      <c r="Q10" s="53"/>
      <c r="R10" s="39"/>
      <c r="S10" s="127"/>
      <c r="T10" s="54"/>
      <c r="U10" s="39"/>
      <c r="V10" s="164"/>
      <c r="W10" s="6"/>
      <c r="X10" s="6"/>
    </row>
    <row r="11" spans="1:24" ht="12.95" customHeight="1" x14ac:dyDescent="0.2">
      <c r="A11" s="141" t="s">
        <v>26</v>
      </c>
      <c r="B11" s="161" t="s">
        <v>94</v>
      </c>
      <c r="C11" s="16" t="s">
        <v>23</v>
      </c>
      <c r="D11" s="15"/>
      <c r="E11" s="16">
        <v>30</v>
      </c>
      <c r="F11" s="19">
        <v>2</v>
      </c>
      <c r="G11" s="18">
        <v>30</v>
      </c>
      <c r="H11" s="20"/>
      <c r="I11" s="20"/>
      <c r="J11" s="24"/>
      <c r="K11" s="18">
        <v>30</v>
      </c>
      <c r="L11" s="20"/>
      <c r="M11" s="21"/>
      <c r="N11" s="22"/>
      <c r="O11" s="20"/>
      <c r="P11" s="17"/>
      <c r="Q11" s="18"/>
      <c r="R11" s="20"/>
      <c r="S11" s="21"/>
      <c r="T11" s="22"/>
      <c r="U11" s="20"/>
      <c r="V11" s="23"/>
      <c r="W11" s="6"/>
      <c r="X11" s="6"/>
    </row>
    <row r="12" spans="1:24" ht="12.95" customHeight="1" x14ac:dyDescent="0.2">
      <c r="A12" s="141" t="s">
        <v>28</v>
      </c>
      <c r="B12" s="161" t="s">
        <v>94</v>
      </c>
      <c r="C12" s="16" t="s">
        <v>23</v>
      </c>
      <c r="D12" s="17"/>
      <c r="E12" s="16">
        <v>30</v>
      </c>
      <c r="F12" s="19">
        <v>2</v>
      </c>
      <c r="G12" s="18">
        <v>30</v>
      </c>
      <c r="H12" s="20"/>
      <c r="I12" s="20"/>
      <c r="J12" s="24"/>
      <c r="K12" s="18">
        <v>30</v>
      </c>
      <c r="L12" s="20"/>
      <c r="M12" s="21"/>
      <c r="N12" s="22"/>
      <c r="O12" s="20"/>
      <c r="P12" s="17"/>
      <c r="Q12" s="18"/>
      <c r="R12" s="20"/>
      <c r="S12" s="21"/>
      <c r="T12" s="22"/>
      <c r="U12" s="20"/>
      <c r="V12" s="153"/>
      <c r="W12" s="6"/>
      <c r="X12" s="6"/>
    </row>
    <row r="13" spans="1:24" ht="12.95" customHeight="1" x14ac:dyDescent="0.2">
      <c r="A13" s="141" t="s">
        <v>25</v>
      </c>
      <c r="B13" s="161" t="s">
        <v>94</v>
      </c>
      <c r="C13" s="16" t="s">
        <v>23</v>
      </c>
      <c r="D13" s="15"/>
      <c r="E13" s="16">
        <v>30</v>
      </c>
      <c r="F13" s="19">
        <v>2</v>
      </c>
      <c r="G13" s="18">
        <v>30</v>
      </c>
      <c r="H13" s="20"/>
      <c r="I13" s="20"/>
      <c r="J13" s="24"/>
      <c r="K13" s="25">
        <v>30</v>
      </c>
      <c r="L13" s="20"/>
      <c r="M13" s="21"/>
      <c r="N13" s="22"/>
      <c r="O13" s="20"/>
      <c r="P13" s="17"/>
      <c r="Q13" s="18"/>
      <c r="R13" s="20"/>
      <c r="S13" s="21"/>
      <c r="T13" s="22"/>
      <c r="U13" s="20"/>
      <c r="V13" s="23"/>
      <c r="W13" s="6"/>
      <c r="X13" s="6"/>
    </row>
    <row r="14" spans="1:24" ht="12.95" customHeight="1" x14ac:dyDescent="0.2">
      <c r="A14" s="152" t="s">
        <v>27</v>
      </c>
      <c r="B14" s="161" t="s">
        <v>94</v>
      </c>
      <c r="C14" s="16" t="s">
        <v>23</v>
      </c>
      <c r="D14" s="17"/>
      <c r="E14" s="16">
        <v>30</v>
      </c>
      <c r="F14" s="19">
        <v>2</v>
      </c>
      <c r="G14" s="18">
        <v>30</v>
      </c>
      <c r="H14" s="20"/>
      <c r="I14" s="20"/>
      <c r="J14" s="24"/>
      <c r="K14" s="18">
        <v>30</v>
      </c>
      <c r="L14" s="20"/>
      <c r="M14" s="21"/>
      <c r="N14" s="22"/>
      <c r="O14" s="20"/>
      <c r="P14" s="17"/>
      <c r="Q14" s="18"/>
      <c r="R14" s="20"/>
      <c r="S14" s="21"/>
      <c r="T14" s="22"/>
      <c r="U14" s="20"/>
      <c r="V14" s="23"/>
      <c r="W14" s="6"/>
      <c r="X14" s="6"/>
    </row>
    <row r="15" spans="1:24" ht="12.95" customHeight="1" x14ac:dyDescent="0.2">
      <c r="A15" s="152" t="s">
        <v>123</v>
      </c>
      <c r="B15" s="161" t="s">
        <v>94</v>
      </c>
      <c r="C15" s="16" t="s">
        <v>23</v>
      </c>
      <c r="D15" s="15"/>
      <c r="E15" s="16">
        <v>30</v>
      </c>
      <c r="F15" s="19">
        <v>2</v>
      </c>
      <c r="G15" s="18">
        <v>30</v>
      </c>
      <c r="H15" s="20"/>
      <c r="I15" s="20"/>
      <c r="J15" s="24"/>
      <c r="K15" s="18">
        <v>30</v>
      </c>
      <c r="L15" s="20"/>
      <c r="M15" s="21"/>
      <c r="N15" s="22"/>
      <c r="O15" s="20"/>
      <c r="P15" s="17"/>
      <c r="Q15" s="18"/>
      <c r="R15" s="20"/>
      <c r="S15" s="21"/>
      <c r="T15" s="22"/>
      <c r="U15" s="20"/>
      <c r="V15" s="23"/>
      <c r="W15" s="6"/>
      <c r="X15" s="6"/>
    </row>
    <row r="16" spans="1:24" ht="12.95" customHeight="1" x14ac:dyDescent="0.2">
      <c r="A16" s="336" t="s">
        <v>81</v>
      </c>
      <c r="B16" s="161" t="s">
        <v>94</v>
      </c>
      <c r="C16" s="16" t="s">
        <v>24</v>
      </c>
      <c r="D16" s="17"/>
      <c r="E16" s="16">
        <v>30</v>
      </c>
      <c r="F16" s="19">
        <v>3</v>
      </c>
      <c r="G16" s="18">
        <v>30</v>
      </c>
      <c r="H16" s="20"/>
      <c r="I16" s="20"/>
      <c r="J16" s="24"/>
      <c r="K16" s="18">
        <v>30</v>
      </c>
      <c r="L16" s="20"/>
      <c r="M16" s="21"/>
      <c r="N16" s="22"/>
      <c r="O16" s="20"/>
      <c r="P16" s="17"/>
      <c r="Q16" s="18"/>
      <c r="R16" s="20"/>
      <c r="S16" s="21"/>
      <c r="T16" s="22"/>
      <c r="U16" s="20"/>
      <c r="V16" s="153"/>
      <c r="W16" s="6"/>
      <c r="X16" s="6"/>
    </row>
    <row r="17" spans="1:28" ht="12.95" customHeight="1" x14ac:dyDescent="0.2">
      <c r="A17" s="337" t="s">
        <v>82</v>
      </c>
      <c r="B17" s="341" t="s">
        <v>94</v>
      </c>
      <c r="C17" s="303" t="s">
        <v>23</v>
      </c>
      <c r="D17" s="302"/>
      <c r="E17" s="303">
        <v>30</v>
      </c>
      <c r="F17" s="191">
        <v>2</v>
      </c>
      <c r="G17" s="301"/>
      <c r="H17" s="304"/>
      <c r="I17" s="304">
        <v>30</v>
      </c>
      <c r="J17" s="302"/>
      <c r="K17" s="301"/>
      <c r="L17" s="304">
        <v>30</v>
      </c>
      <c r="M17" s="305"/>
      <c r="N17" s="306"/>
      <c r="O17" s="304"/>
      <c r="P17" s="302"/>
      <c r="Q17" s="301"/>
      <c r="R17" s="304"/>
      <c r="S17" s="305"/>
      <c r="T17" s="306"/>
      <c r="U17" s="304"/>
      <c r="V17" s="305"/>
      <c r="W17" s="6"/>
      <c r="X17" s="6"/>
    </row>
    <row r="18" spans="1:28" s="121" customFormat="1" ht="12.95" customHeight="1" x14ac:dyDescent="0.2">
      <c r="A18" s="150" t="s">
        <v>124</v>
      </c>
      <c r="B18" s="132" t="s">
        <v>94</v>
      </c>
      <c r="C18" s="51"/>
      <c r="D18" s="55" t="s">
        <v>23</v>
      </c>
      <c r="E18" s="51">
        <v>30</v>
      </c>
      <c r="F18" s="128">
        <v>3</v>
      </c>
      <c r="G18" s="53">
        <v>30</v>
      </c>
      <c r="H18" s="39"/>
      <c r="I18" s="39"/>
      <c r="J18" s="52"/>
      <c r="K18" s="300"/>
      <c r="L18" s="39"/>
      <c r="M18" s="127"/>
      <c r="N18" s="54">
        <v>30</v>
      </c>
      <c r="O18" s="39"/>
      <c r="P18" s="55"/>
      <c r="Q18" s="53"/>
      <c r="R18" s="39"/>
      <c r="S18" s="127"/>
      <c r="T18" s="54"/>
      <c r="U18" s="39"/>
      <c r="V18" s="164"/>
      <c r="W18" s="6"/>
      <c r="X18" s="6"/>
      <c r="Y18" s="4"/>
      <c r="Z18" s="4"/>
      <c r="AA18" s="4"/>
      <c r="AB18" s="4"/>
    </row>
    <row r="19" spans="1:28" s="123" customFormat="1" ht="12.95" customHeight="1" thickBot="1" x14ac:dyDescent="0.25">
      <c r="A19" s="152" t="s">
        <v>125</v>
      </c>
      <c r="B19" s="161" t="s">
        <v>94</v>
      </c>
      <c r="C19" s="16"/>
      <c r="D19" s="15" t="s">
        <v>23</v>
      </c>
      <c r="E19" s="16">
        <v>20</v>
      </c>
      <c r="F19" s="19">
        <v>3</v>
      </c>
      <c r="G19" s="18"/>
      <c r="H19" s="20"/>
      <c r="I19" s="20">
        <v>20</v>
      </c>
      <c r="J19" s="24"/>
      <c r="K19" s="18"/>
      <c r="L19" s="20"/>
      <c r="M19" s="21"/>
      <c r="N19" s="22"/>
      <c r="O19" s="20"/>
      <c r="P19" s="17"/>
      <c r="Q19" s="18"/>
      <c r="R19" s="20"/>
      <c r="S19" s="21"/>
      <c r="T19" s="22"/>
      <c r="U19" s="20">
        <v>20</v>
      </c>
      <c r="V19" s="23"/>
      <c r="W19" s="6"/>
      <c r="X19" s="6"/>
      <c r="Y19" s="4"/>
      <c r="Z19" s="4"/>
      <c r="AA19" s="4"/>
      <c r="AB19" s="4"/>
    </row>
    <row r="20" spans="1:28" ht="13.9" customHeight="1" thickBot="1" x14ac:dyDescent="0.25">
      <c r="A20" s="154" t="s">
        <v>83</v>
      </c>
      <c r="B20" s="342"/>
      <c r="C20" s="192"/>
      <c r="D20" s="158"/>
      <c r="E20" s="157">
        <f t="shared" ref="E20:V20" si="0">SUM(E10:E19)</f>
        <v>290</v>
      </c>
      <c r="F20" s="159">
        <f t="shared" si="0"/>
        <v>23</v>
      </c>
      <c r="G20" s="193">
        <f t="shared" si="0"/>
        <v>240</v>
      </c>
      <c r="H20" s="194">
        <f t="shared" si="0"/>
        <v>0</v>
      </c>
      <c r="I20" s="194">
        <f t="shared" si="0"/>
        <v>50</v>
      </c>
      <c r="J20" s="195">
        <f t="shared" si="0"/>
        <v>0</v>
      </c>
      <c r="K20" s="193">
        <f t="shared" si="0"/>
        <v>210</v>
      </c>
      <c r="L20" s="194">
        <f t="shared" si="0"/>
        <v>30</v>
      </c>
      <c r="M20" s="196">
        <f t="shared" si="0"/>
        <v>0</v>
      </c>
      <c r="N20" s="195">
        <f t="shared" si="0"/>
        <v>30</v>
      </c>
      <c r="O20" s="194">
        <f t="shared" si="0"/>
        <v>0</v>
      </c>
      <c r="P20" s="195">
        <f t="shared" si="0"/>
        <v>0</v>
      </c>
      <c r="Q20" s="193">
        <f t="shared" si="0"/>
        <v>0</v>
      </c>
      <c r="R20" s="194">
        <f t="shared" si="0"/>
        <v>0</v>
      </c>
      <c r="S20" s="196">
        <f t="shared" si="0"/>
        <v>0</v>
      </c>
      <c r="T20" s="195">
        <f t="shared" si="0"/>
        <v>0</v>
      </c>
      <c r="U20" s="194">
        <f t="shared" si="0"/>
        <v>20</v>
      </c>
      <c r="V20" s="196">
        <f t="shared" si="0"/>
        <v>0</v>
      </c>
      <c r="W20" s="6"/>
      <c r="X20" s="6"/>
    </row>
    <row r="21" spans="1:28" ht="13.9" customHeight="1" thickTop="1" x14ac:dyDescent="0.2">
      <c r="A21" s="217" t="s">
        <v>29</v>
      </c>
      <c r="B21" s="343"/>
      <c r="C21" s="218"/>
      <c r="D21" s="219"/>
      <c r="E21" s="235"/>
      <c r="F21" s="236"/>
      <c r="G21" s="237"/>
      <c r="H21" s="238"/>
      <c r="I21" s="238"/>
      <c r="J21" s="218"/>
      <c r="K21" s="237"/>
      <c r="L21" s="238"/>
      <c r="M21" s="222"/>
      <c r="N21" s="236"/>
      <c r="O21" s="238"/>
      <c r="P21" s="218"/>
      <c r="Q21" s="237"/>
      <c r="R21" s="238"/>
      <c r="S21" s="222"/>
      <c r="T21" s="236"/>
      <c r="U21" s="238"/>
      <c r="V21" s="222"/>
      <c r="W21" s="3"/>
      <c r="X21" s="3"/>
    </row>
    <row r="22" spans="1:28" s="109" customFormat="1" ht="12.95" customHeight="1" x14ac:dyDescent="0.2">
      <c r="A22" s="334" t="s">
        <v>126</v>
      </c>
      <c r="B22" s="161" t="s">
        <v>94</v>
      </c>
      <c r="C22" s="202" t="s">
        <v>24</v>
      </c>
      <c r="D22" s="203"/>
      <c r="E22" s="202">
        <v>30</v>
      </c>
      <c r="F22" s="297">
        <v>3</v>
      </c>
      <c r="G22" s="204">
        <v>30</v>
      </c>
      <c r="H22" s="205"/>
      <c r="I22" s="205"/>
      <c r="J22" s="203"/>
      <c r="K22" s="204">
        <v>30</v>
      </c>
      <c r="L22" s="206"/>
      <c r="M22" s="207"/>
      <c r="N22" s="208"/>
      <c r="O22" s="206"/>
      <c r="P22" s="203"/>
      <c r="Q22" s="209"/>
      <c r="R22" s="206"/>
      <c r="S22" s="207"/>
      <c r="T22" s="210"/>
      <c r="U22" s="206"/>
      <c r="V22" s="211"/>
      <c r="W22" s="3"/>
      <c r="X22" s="3"/>
      <c r="Y22" s="4"/>
      <c r="Z22" s="4"/>
      <c r="AA22" s="4"/>
      <c r="AB22" s="4"/>
    </row>
    <row r="23" spans="1:28" s="109" customFormat="1" ht="12.95" customHeight="1" x14ac:dyDescent="0.2">
      <c r="A23" s="152" t="s">
        <v>32</v>
      </c>
      <c r="B23" s="161" t="s">
        <v>94</v>
      </c>
      <c r="C23" s="16" t="s">
        <v>24</v>
      </c>
      <c r="D23" s="17"/>
      <c r="E23" s="16">
        <v>30</v>
      </c>
      <c r="F23" s="122">
        <v>2</v>
      </c>
      <c r="G23" s="18">
        <v>30</v>
      </c>
      <c r="H23" s="20"/>
      <c r="I23" s="20"/>
      <c r="J23" s="17"/>
      <c r="K23" s="18">
        <v>30</v>
      </c>
      <c r="L23" s="39"/>
      <c r="M23" s="127"/>
      <c r="N23" s="22"/>
      <c r="O23" s="39"/>
      <c r="P23" s="17"/>
      <c r="Q23" s="53"/>
      <c r="R23" s="39"/>
      <c r="S23" s="127"/>
      <c r="T23" s="54"/>
      <c r="U23" s="39"/>
      <c r="V23" s="36"/>
      <c r="W23" s="3"/>
      <c r="X23" s="3"/>
      <c r="Y23" s="4"/>
      <c r="Z23" s="4"/>
      <c r="AA23" s="4"/>
      <c r="AB23" s="4"/>
    </row>
    <row r="24" spans="1:28" s="109" customFormat="1" ht="12.95" customHeight="1" x14ac:dyDescent="0.2">
      <c r="A24" s="150" t="s">
        <v>30</v>
      </c>
      <c r="B24" s="132" t="s">
        <v>94</v>
      </c>
      <c r="C24" s="51" t="s">
        <v>23</v>
      </c>
      <c r="D24" s="55"/>
      <c r="E24" s="51">
        <v>30</v>
      </c>
      <c r="F24" s="128">
        <v>2</v>
      </c>
      <c r="G24" s="53"/>
      <c r="H24" s="39"/>
      <c r="I24" s="39">
        <v>30</v>
      </c>
      <c r="J24" s="52"/>
      <c r="K24" s="53"/>
      <c r="L24" s="39">
        <v>30</v>
      </c>
      <c r="M24" s="129"/>
      <c r="N24" s="54"/>
      <c r="O24" s="39"/>
      <c r="P24" s="55"/>
      <c r="Q24" s="53"/>
      <c r="R24" s="39"/>
      <c r="S24" s="127"/>
      <c r="T24" s="54"/>
      <c r="U24" s="39"/>
      <c r="V24" s="130"/>
      <c r="W24" s="3"/>
      <c r="X24" s="3"/>
      <c r="Y24" s="4"/>
      <c r="Z24" s="4"/>
      <c r="AA24" s="4"/>
      <c r="AB24" s="4"/>
    </row>
    <row r="25" spans="1:28" s="109" customFormat="1" ht="12.95" customHeight="1" x14ac:dyDescent="0.2">
      <c r="A25" s="335" t="s">
        <v>40</v>
      </c>
      <c r="B25" s="344" t="s">
        <v>94</v>
      </c>
      <c r="C25" s="292" t="s">
        <v>23</v>
      </c>
      <c r="D25" s="293"/>
      <c r="E25" s="292">
        <v>30</v>
      </c>
      <c r="F25" s="307">
        <v>2</v>
      </c>
      <c r="G25" s="308"/>
      <c r="H25" s="295"/>
      <c r="I25" s="295">
        <v>30</v>
      </c>
      <c r="J25" s="293"/>
      <c r="K25" s="308"/>
      <c r="L25" s="295">
        <v>30</v>
      </c>
      <c r="M25" s="296"/>
      <c r="N25" s="309"/>
      <c r="O25" s="295"/>
      <c r="P25" s="293"/>
      <c r="Q25" s="308"/>
      <c r="R25" s="295"/>
      <c r="S25" s="296"/>
      <c r="T25" s="309"/>
      <c r="U25" s="295"/>
      <c r="V25" s="310"/>
      <c r="W25" s="3"/>
      <c r="X25" s="3"/>
      <c r="Y25" s="4"/>
      <c r="Z25" s="4"/>
      <c r="AA25" s="4"/>
      <c r="AB25" s="4"/>
    </row>
    <row r="26" spans="1:28" s="109" customFormat="1" ht="12.95" customHeight="1" x14ac:dyDescent="0.2">
      <c r="A26" s="411" t="s">
        <v>41</v>
      </c>
      <c r="B26" s="345" t="s">
        <v>94</v>
      </c>
      <c r="C26" s="313" t="s">
        <v>23</v>
      </c>
      <c r="D26" s="314"/>
      <c r="E26" s="313">
        <v>30</v>
      </c>
      <c r="F26" s="315">
        <v>2</v>
      </c>
      <c r="G26" s="316"/>
      <c r="H26" s="315"/>
      <c r="I26" s="317">
        <v>30</v>
      </c>
      <c r="J26" s="314"/>
      <c r="K26" s="316"/>
      <c r="L26" s="317">
        <v>30</v>
      </c>
      <c r="M26" s="318"/>
      <c r="N26" s="319"/>
      <c r="O26" s="317"/>
      <c r="P26" s="314"/>
      <c r="Q26" s="316"/>
      <c r="R26" s="317"/>
      <c r="S26" s="318"/>
      <c r="T26" s="319"/>
      <c r="U26" s="317"/>
      <c r="V26" s="320"/>
      <c r="W26" s="3"/>
      <c r="X26" s="3"/>
      <c r="Y26" s="4"/>
      <c r="Z26" s="4"/>
      <c r="AA26" s="4"/>
      <c r="AB26" s="4"/>
    </row>
    <row r="27" spans="1:28" ht="12.95" customHeight="1" x14ac:dyDescent="0.2">
      <c r="A27" s="150" t="s">
        <v>31</v>
      </c>
      <c r="B27" s="132" t="s">
        <v>94</v>
      </c>
      <c r="C27" s="51"/>
      <c r="D27" s="55" t="s">
        <v>24</v>
      </c>
      <c r="E27" s="51">
        <v>30</v>
      </c>
      <c r="F27" s="122">
        <v>2</v>
      </c>
      <c r="G27" s="53">
        <v>30</v>
      </c>
      <c r="H27" s="39"/>
      <c r="I27" s="39"/>
      <c r="J27" s="55"/>
      <c r="K27" s="53"/>
      <c r="L27" s="39"/>
      <c r="M27" s="127"/>
      <c r="N27" s="54">
        <v>30</v>
      </c>
      <c r="O27" s="39"/>
      <c r="P27" s="55"/>
      <c r="Q27" s="53"/>
      <c r="R27" s="39"/>
      <c r="S27" s="127"/>
      <c r="T27" s="54"/>
      <c r="U27" s="39"/>
      <c r="V27" s="56"/>
      <c r="W27" s="3"/>
      <c r="X27" s="3"/>
    </row>
    <row r="28" spans="1:28" ht="12.95" customHeight="1" x14ac:dyDescent="0.2">
      <c r="A28" s="333" t="s">
        <v>38</v>
      </c>
      <c r="B28" s="161" t="s">
        <v>94</v>
      </c>
      <c r="C28" s="31"/>
      <c r="D28" s="27" t="s">
        <v>23</v>
      </c>
      <c r="E28" s="31">
        <v>30</v>
      </c>
      <c r="F28" s="122">
        <v>2</v>
      </c>
      <c r="G28" s="28">
        <v>30</v>
      </c>
      <c r="H28" s="26"/>
      <c r="I28" s="26"/>
      <c r="J28" s="27"/>
      <c r="K28" s="28"/>
      <c r="L28" s="20"/>
      <c r="M28" s="21"/>
      <c r="N28" s="22">
        <v>30</v>
      </c>
      <c r="O28" s="20"/>
      <c r="P28" s="17"/>
      <c r="Q28" s="18"/>
      <c r="R28" s="20"/>
      <c r="S28" s="21"/>
      <c r="T28" s="20"/>
      <c r="U28" s="20"/>
      <c r="V28" s="36"/>
      <c r="W28" s="3"/>
      <c r="X28" s="3"/>
    </row>
    <row r="29" spans="1:28" ht="12.95" customHeight="1" x14ac:dyDescent="0.2">
      <c r="A29" s="152" t="s">
        <v>33</v>
      </c>
      <c r="B29" s="161" t="s">
        <v>94</v>
      </c>
      <c r="C29" s="16" t="s">
        <v>23</v>
      </c>
      <c r="D29" s="17"/>
      <c r="E29" s="16">
        <v>30</v>
      </c>
      <c r="F29" s="122">
        <v>2</v>
      </c>
      <c r="G29" s="18">
        <v>30</v>
      </c>
      <c r="H29" s="20"/>
      <c r="I29" s="20"/>
      <c r="J29" s="17"/>
      <c r="K29" s="18"/>
      <c r="L29" s="39"/>
      <c r="M29" s="127"/>
      <c r="N29" s="22">
        <v>30</v>
      </c>
      <c r="O29" s="39"/>
      <c r="P29" s="17"/>
      <c r="Q29" s="53"/>
      <c r="R29" s="39"/>
      <c r="S29" s="127"/>
      <c r="T29" s="54"/>
      <c r="U29" s="39"/>
      <c r="V29" s="36"/>
      <c r="W29" s="3"/>
      <c r="X29" s="3"/>
    </row>
    <row r="30" spans="1:28" ht="12.95" customHeight="1" x14ac:dyDescent="0.2">
      <c r="A30" s="142" t="s">
        <v>36</v>
      </c>
      <c r="B30" s="161" t="s">
        <v>94</v>
      </c>
      <c r="C30" s="31"/>
      <c r="D30" s="27" t="s">
        <v>24</v>
      </c>
      <c r="E30" s="31">
        <v>20</v>
      </c>
      <c r="F30" s="122">
        <v>2</v>
      </c>
      <c r="G30" s="28">
        <v>20</v>
      </c>
      <c r="H30" s="26"/>
      <c r="I30" s="26"/>
      <c r="J30" s="27"/>
      <c r="K30" s="28"/>
      <c r="L30" s="20"/>
      <c r="M30" s="21"/>
      <c r="N30" s="22">
        <v>20</v>
      </c>
      <c r="O30" s="20"/>
      <c r="P30" s="17"/>
      <c r="Q30" s="18"/>
      <c r="R30" s="20"/>
      <c r="S30" s="21"/>
      <c r="T30" s="16"/>
      <c r="U30" s="20"/>
      <c r="V30" s="36"/>
      <c r="W30" s="3"/>
      <c r="X30" s="3"/>
    </row>
    <row r="31" spans="1:28" ht="12.95" customHeight="1" x14ac:dyDescent="0.2">
      <c r="A31" s="141" t="s">
        <v>34</v>
      </c>
      <c r="B31" s="161" t="s">
        <v>94</v>
      </c>
      <c r="C31" s="16"/>
      <c r="D31" s="17" t="s">
        <v>23</v>
      </c>
      <c r="E31" s="16">
        <v>30</v>
      </c>
      <c r="F31" s="312">
        <v>2</v>
      </c>
      <c r="G31" s="18">
        <v>30</v>
      </c>
      <c r="H31" s="20"/>
      <c r="I31" s="20"/>
      <c r="J31" s="17"/>
      <c r="K31" s="18"/>
      <c r="L31" s="20"/>
      <c r="M31" s="21"/>
      <c r="N31" s="22">
        <v>30</v>
      </c>
      <c r="O31" s="20"/>
      <c r="P31" s="17"/>
      <c r="Q31" s="18"/>
      <c r="R31" s="20"/>
      <c r="S31" s="21"/>
      <c r="T31" s="22"/>
      <c r="U31" s="20"/>
      <c r="V31" s="36"/>
      <c r="W31" s="3"/>
      <c r="X31" s="3"/>
    </row>
    <row r="32" spans="1:28" ht="12.95" customHeight="1" x14ac:dyDescent="0.2">
      <c r="A32" s="141" t="s">
        <v>42</v>
      </c>
      <c r="B32" s="161" t="s">
        <v>94</v>
      </c>
      <c r="C32" s="16"/>
      <c r="D32" s="17" t="s">
        <v>23</v>
      </c>
      <c r="E32" s="16">
        <v>30</v>
      </c>
      <c r="F32" s="312">
        <v>2</v>
      </c>
      <c r="G32" s="18">
        <v>30</v>
      </c>
      <c r="H32" s="312"/>
      <c r="I32" s="20"/>
      <c r="J32" s="17"/>
      <c r="K32" s="18"/>
      <c r="L32" s="20"/>
      <c r="M32" s="21"/>
      <c r="N32" s="22">
        <v>30</v>
      </c>
      <c r="O32" s="20"/>
      <c r="P32" s="17"/>
      <c r="Q32" s="18"/>
      <c r="R32" s="20"/>
      <c r="S32" s="21"/>
      <c r="T32" s="22"/>
      <c r="U32" s="20"/>
      <c r="V32" s="36"/>
      <c r="W32" s="3"/>
      <c r="X32" s="3"/>
    </row>
    <row r="33" spans="1:28" ht="12.95" customHeight="1" x14ac:dyDescent="0.2">
      <c r="A33" s="152" t="s">
        <v>127</v>
      </c>
      <c r="B33" s="161" t="s">
        <v>94</v>
      </c>
      <c r="C33" s="16"/>
      <c r="D33" s="17" t="s">
        <v>23</v>
      </c>
      <c r="E33" s="16">
        <v>20</v>
      </c>
      <c r="F33" s="122">
        <v>1</v>
      </c>
      <c r="G33" s="18"/>
      <c r="H33" s="20"/>
      <c r="I33" s="20">
        <v>20</v>
      </c>
      <c r="J33" s="17"/>
      <c r="K33" s="18"/>
      <c r="L33" s="39"/>
      <c r="M33" s="127"/>
      <c r="N33" s="22"/>
      <c r="O33" s="39">
        <v>20</v>
      </c>
      <c r="P33" s="17"/>
      <c r="Q33" s="53"/>
      <c r="R33" s="39"/>
      <c r="S33" s="127"/>
      <c r="T33" s="54"/>
      <c r="U33" s="39"/>
      <c r="V33" s="36"/>
      <c r="W33" s="3"/>
      <c r="X33" s="3"/>
    </row>
    <row r="34" spans="1:28" ht="12.95" customHeight="1" x14ac:dyDescent="0.2">
      <c r="A34" s="152" t="s">
        <v>39</v>
      </c>
      <c r="B34" s="161" t="s">
        <v>94</v>
      </c>
      <c r="C34" s="16"/>
      <c r="D34" s="17" t="s">
        <v>23</v>
      </c>
      <c r="E34" s="16">
        <v>30</v>
      </c>
      <c r="F34" s="312">
        <v>2</v>
      </c>
      <c r="G34" s="18"/>
      <c r="H34" s="20"/>
      <c r="I34" s="20">
        <v>30</v>
      </c>
      <c r="J34" s="17"/>
      <c r="K34" s="18"/>
      <c r="L34" s="20"/>
      <c r="M34" s="21"/>
      <c r="N34" s="22"/>
      <c r="O34" s="20">
        <v>30</v>
      </c>
      <c r="P34" s="17"/>
      <c r="Q34" s="18"/>
      <c r="R34" s="20"/>
      <c r="S34" s="21"/>
      <c r="T34" s="22"/>
      <c r="U34" s="20"/>
      <c r="V34" s="36"/>
      <c r="W34" s="3"/>
      <c r="X34" s="3"/>
    </row>
    <row r="35" spans="1:28" ht="12.95" customHeight="1" x14ac:dyDescent="0.2">
      <c r="A35" s="152" t="s">
        <v>135</v>
      </c>
      <c r="B35" s="161" t="s">
        <v>94</v>
      </c>
      <c r="C35" s="16" t="s">
        <v>24</v>
      </c>
      <c r="D35" s="1"/>
      <c r="E35" s="214">
        <v>30</v>
      </c>
      <c r="F35" s="312">
        <v>2</v>
      </c>
      <c r="G35" s="299">
        <v>30</v>
      </c>
      <c r="H35" s="20"/>
      <c r="I35" s="20"/>
      <c r="J35" s="312"/>
      <c r="K35" s="299"/>
      <c r="L35" s="20"/>
      <c r="M35" s="21"/>
      <c r="N35" s="312"/>
      <c r="O35" s="20"/>
      <c r="P35" s="312"/>
      <c r="Q35" s="299">
        <v>30</v>
      </c>
      <c r="R35" s="20"/>
      <c r="S35" s="21"/>
      <c r="T35" s="312"/>
      <c r="U35" s="20"/>
      <c r="V35" s="21"/>
      <c r="W35" s="3"/>
      <c r="X35" s="3"/>
    </row>
    <row r="36" spans="1:28" ht="12.95" customHeight="1" x14ac:dyDescent="0.2">
      <c r="A36" s="150" t="s">
        <v>120</v>
      </c>
      <c r="B36" s="132" t="s">
        <v>94</v>
      </c>
      <c r="C36" s="51" t="s">
        <v>23</v>
      </c>
      <c r="D36" s="35"/>
      <c r="E36" s="311">
        <v>30</v>
      </c>
      <c r="F36" s="122">
        <v>2</v>
      </c>
      <c r="G36" s="201"/>
      <c r="H36" s="39"/>
      <c r="I36" s="39">
        <v>30</v>
      </c>
      <c r="J36" s="122"/>
      <c r="K36" s="201"/>
      <c r="L36" s="39"/>
      <c r="M36" s="127"/>
      <c r="N36" s="122"/>
      <c r="O36" s="39"/>
      <c r="P36" s="122"/>
      <c r="Q36" s="201"/>
      <c r="R36" s="39">
        <v>30</v>
      </c>
      <c r="S36" s="127"/>
      <c r="T36" s="122"/>
      <c r="U36" s="39"/>
      <c r="V36" s="127"/>
      <c r="W36" s="3"/>
      <c r="X36" s="3"/>
    </row>
    <row r="37" spans="1:28" ht="12.95" customHeight="1" x14ac:dyDescent="0.2">
      <c r="A37" s="152" t="s">
        <v>136</v>
      </c>
      <c r="B37" s="161" t="s">
        <v>94</v>
      </c>
      <c r="C37" s="16" t="s">
        <v>24</v>
      </c>
      <c r="D37" s="17"/>
      <c r="E37" s="16">
        <v>15</v>
      </c>
      <c r="F37" s="122">
        <v>1</v>
      </c>
      <c r="G37" s="18">
        <v>15</v>
      </c>
      <c r="H37" s="20"/>
      <c r="I37" s="20"/>
      <c r="J37" s="17"/>
      <c r="K37" s="18"/>
      <c r="L37" s="39"/>
      <c r="M37" s="127"/>
      <c r="N37" s="22"/>
      <c r="O37" s="39"/>
      <c r="P37" s="17"/>
      <c r="Q37" s="53">
        <v>15</v>
      </c>
      <c r="R37" s="39"/>
      <c r="S37" s="127"/>
      <c r="T37" s="54"/>
      <c r="U37" s="39"/>
      <c r="V37" s="36"/>
      <c r="W37" s="3"/>
      <c r="X37" s="3"/>
    </row>
    <row r="38" spans="1:28" ht="12.95" customHeight="1" x14ac:dyDescent="0.2">
      <c r="A38" s="333" t="s">
        <v>101</v>
      </c>
      <c r="B38" s="161" t="s">
        <v>94</v>
      </c>
      <c r="C38" s="16" t="s">
        <v>23</v>
      </c>
      <c r="D38" s="27"/>
      <c r="E38" s="31">
        <v>15</v>
      </c>
      <c r="F38" s="122">
        <v>1</v>
      </c>
      <c r="G38" s="28"/>
      <c r="H38" s="26"/>
      <c r="I38" s="26">
        <v>15</v>
      </c>
      <c r="J38" s="27"/>
      <c r="K38" s="28"/>
      <c r="L38" s="39"/>
      <c r="M38" s="127"/>
      <c r="N38" s="22"/>
      <c r="O38" s="39"/>
      <c r="P38" s="17"/>
      <c r="Q38" s="53"/>
      <c r="R38" s="39">
        <v>15</v>
      </c>
      <c r="S38" s="127"/>
      <c r="T38" s="54"/>
      <c r="U38" s="39"/>
      <c r="V38" s="36"/>
      <c r="W38" s="3"/>
      <c r="X38" s="3"/>
    </row>
    <row r="39" spans="1:28" s="121" customFormat="1" ht="12.95" customHeight="1" x14ac:dyDescent="0.2">
      <c r="A39" s="152" t="s">
        <v>128</v>
      </c>
      <c r="B39" s="161" t="s">
        <v>94</v>
      </c>
      <c r="C39" s="16" t="s">
        <v>23</v>
      </c>
      <c r="D39" s="17"/>
      <c r="E39" s="16">
        <v>15</v>
      </c>
      <c r="F39" s="122">
        <v>1</v>
      </c>
      <c r="G39" s="18">
        <v>15</v>
      </c>
      <c r="H39" s="20"/>
      <c r="I39" s="20"/>
      <c r="J39" s="17"/>
      <c r="K39" s="18"/>
      <c r="L39" s="39"/>
      <c r="M39" s="127"/>
      <c r="N39" s="22"/>
      <c r="O39" s="39"/>
      <c r="P39" s="17"/>
      <c r="Q39" s="53">
        <v>15</v>
      </c>
      <c r="R39" s="39"/>
      <c r="S39" s="127"/>
      <c r="T39" s="54"/>
      <c r="U39" s="39"/>
      <c r="V39" s="36"/>
      <c r="W39" s="3"/>
      <c r="X39" s="3"/>
      <c r="Y39" s="4"/>
      <c r="Z39" s="4"/>
      <c r="AA39" s="4"/>
      <c r="AB39" s="4"/>
    </row>
    <row r="40" spans="1:28" s="121" customFormat="1" ht="12.95" customHeight="1" x14ac:dyDescent="0.2">
      <c r="A40" s="152" t="s">
        <v>129</v>
      </c>
      <c r="B40" s="161" t="s">
        <v>94</v>
      </c>
      <c r="C40" s="16" t="s">
        <v>23</v>
      </c>
      <c r="D40" s="17"/>
      <c r="E40" s="16">
        <v>15</v>
      </c>
      <c r="F40" s="122">
        <v>1</v>
      </c>
      <c r="G40" s="18"/>
      <c r="H40" s="20"/>
      <c r="I40" s="20">
        <v>15</v>
      </c>
      <c r="J40" s="17"/>
      <c r="K40" s="18"/>
      <c r="L40" s="39"/>
      <c r="M40" s="127"/>
      <c r="N40" s="22"/>
      <c r="O40" s="39"/>
      <c r="P40" s="17"/>
      <c r="Q40" s="53"/>
      <c r="R40" s="39">
        <v>15</v>
      </c>
      <c r="S40" s="127"/>
      <c r="T40" s="54"/>
      <c r="U40" s="39"/>
      <c r="V40" s="36"/>
      <c r="W40" s="3"/>
      <c r="X40" s="3"/>
      <c r="Y40" s="4"/>
      <c r="Z40" s="4"/>
      <c r="AA40" s="4"/>
      <c r="AB40" s="4"/>
    </row>
    <row r="41" spans="1:28" s="121" customFormat="1" ht="12.95" customHeight="1" x14ac:dyDescent="0.2">
      <c r="A41" s="152" t="s">
        <v>130</v>
      </c>
      <c r="B41" s="161" t="s">
        <v>94</v>
      </c>
      <c r="C41" s="16" t="s">
        <v>24</v>
      </c>
      <c r="D41" s="17"/>
      <c r="E41" s="16">
        <v>30</v>
      </c>
      <c r="F41" s="122">
        <v>3</v>
      </c>
      <c r="G41" s="18">
        <v>30</v>
      </c>
      <c r="H41" s="20"/>
      <c r="I41" s="20"/>
      <c r="J41" s="17"/>
      <c r="K41" s="18"/>
      <c r="L41" s="39"/>
      <c r="M41" s="127"/>
      <c r="N41" s="22"/>
      <c r="O41" s="39"/>
      <c r="P41" s="17"/>
      <c r="Q41" s="53">
        <v>30</v>
      </c>
      <c r="R41" s="39"/>
      <c r="S41" s="127"/>
      <c r="T41" s="54"/>
      <c r="U41" s="39"/>
      <c r="V41" s="36"/>
      <c r="W41" s="3"/>
      <c r="X41" s="3"/>
      <c r="Y41" s="4"/>
      <c r="Z41" s="4"/>
      <c r="AA41" s="4"/>
      <c r="AB41" s="4"/>
    </row>
    <row r="42" spans="1:28" s="109" customFormat="1" ht="12.95" customHeight="1" x14ac:dyDescent="0.2">
      <c r="A42" s="333" t="s">
        <v>37</v>
      </c>
      <c r="B42" s="161" t="s">
        <v>94</v>
      </c>
      <c r="C42" s="31"/>
      <c r="D42" s="27" t="s">
        <v>23</v>
      </c>
      <c r="E42" s="31">
        <v>30</v>
      </c>
      <c r="F42" s="122">
        <v>2</v>
      </c>
      <c r="G42" s="28">
        <v>15</v>
      </c>
      <c r="H42" s="26"/>
      <c r="I42" s="26">
        <v>15</v>
      </c>
      <c r="J42" s="27"/>
      <c r="K42" s="28"/>
      <c r="L42" s="20"/>
      <c r="M42" s="21"/>
      <c r="N42" s="22"/>
      <c r="O42" s="20"/>
      <c r="P42" s="17"/>
      <c r="Q42" s="18">
        <v>15</v>
      </c>
      <c r="R42" s="20">
        <v>15</v>
      </c>
      <c r="S42" s="21"/>
      <c r="T42" s="16"/>
      <c r="U42" s="20"/>
      <c r="V42" s="36"/>
      <c r="W42" s="3"/>
      <c r="X42" s="3"/>
      <c r="Y42" s="4"/>
      <c r="Z42" s="4"/>
      <c r="AA42" s="4"/>
      <c r="AB42" s="4"/>
    </row>
    <row r="43" spans="1:28" s="109" customFormat="1" ht="12.95" customHeight="1" x14ac:dyDescent="0.2">
      <c r="A43" s="152" t="s">
        <v>131</v>
      </c>
      <c r="B43" s="161" t="s">
        <v>94</v>
      </c>
      <c r="C43" s="16"/>
      <c r="D43" s="17" t="s">
        <v>23</v>
      </c>
      <c r="E43" s="16">
        <v>30</v>
      </c>
      <c r="F43" s="122">
        <v>2</v>
      </c>
      <c r="G43" s="18">
        <v>30</v>
      </c>
      <c r="H43" s="20"/>
      <c r="I43" s="20"/>
      <c r="J43" s="17"/>
      <c r="K43" s="18"/>
      <c r="L43" s="39"/>
      <c r="M43" s="127"/>
      <c r="N43" s="22"/>
      <c r="O43" s="39"/>
      <c r="P43" s="17"/>
      <c r="Q43" s="53"/>
      <c r="R43" s="39"/>
      <c r="S43" s="127"/>
      <c r="T43" s="54">
        <v>30</v>
      </c>
      <c r="U43" s="39"/>
      <c r="V43" s="36"/>
      <c r="W43" s="3"/>
      <c r="X43" s="3"/>
      <c r="Y43" s="4"/>
      <c r="Z43" s="4"/>
      <c r="AA43" s="4"/>
      <c r="AB43" s="4"/>
    </row>
    <row r="44" spans="1:28" s="109" customFormat="1" ht="12.95" customHeight="1" x14ac:dyDescent="0.2">
      <c r="A44" s="333" t="s">
        <v>132</v>
      </c>
      <c r="B44" s="161" t="s">
        <v>94</v>
      </c>
      <c r="C44" s="31"/>
      <c r="D44" s="27" t="s">
        <v>23</v>
      </c>
      <c r="E44" s="31">
        <v>30</v>
      </c>
      <c r="F44" s="122">
        <v>2</v>
      </c>
      <c r="G44" s="28"/>
      <c r="H44" s="26"/>
      <c r="I44" s="26">
        <v>30</v>
      </c>
      <c r="J44" s="27"/>
      <c r="K44" s="28"/>
      <c r="L44" s="20"/>
      <c r="M44" s="21"/>
      <c r="N44" s="22"/>
      <c r="O44" s="20"/>
      <c r="P44" s="17"/>
      <c r="Q44" s="18"/>
      <c r="R44" s="20"/>
      <c r="S44" s="21"/>
      <c r="T44" s="16"/>
      <c r="U44" s="20">
        <v>30</v>
      </c>
      <c r="V44" s="36"/>
      <c r="W44" s="3"/>
      <c r="X44" s="3"/>
      <c r="Y44" s="4"/>
      <c r="Z44" s="4"/>
      <c r="AA44" s="4"/>
      <c r="AB44" s="4"/>
    </row>
    <row r="45" spans="1:28" s="109" customFormat="1" ht="12.95" customHeight="1" thickBot="1" x14ac:dyDescent="0.25">
      <c r="A45" s="333" t="s">
        <v>35</v>
      </c>
      <c r="B45" s="161" t="s">
        <v>94</v>
      </c>
      <c r="C45" s="31"/>
      <c r="D45" s="27" t="s">
        <v>23</v>
      </c>
      <c r="E45" s="31">
        <v>30</v>
      </c>
      <c r="F45" s="122">
        <v>2</v>
      </c>
      <c r="G45" s="28"/>
      <c r="H45" s="26"/>
      <c r="I45" s="26">
        <v>30</v>
      </c>
      <c r="J45" s="27"/>
      <c r="K45" s="28"/>
      <c r="L45" s="20"/>
      <c r="M45" s="21"/>
      <c r="N45" s="22"/>
      <c r="O45" s="20"/>
      <c r="P45" s="17"/>
      <c r="Q45" s="18"/>
      <c r="R45" s="20"/>
      <c r="S45" s="21"/>
      <c r="T45" s="16"/>
      <c r="U45" s="20">
        <v>30</v>
      </c>
      <c r="V45" s="36"/>
      <c r="W45" s="3"/>
      <c r="X45" s="3"/>
      <c r="Y45" s="4"/>
      <c r="Z45" s="4"/>
      <c r="AA45" s="4"/>
      <c r="AB45" s="4"/>
    </row>
    <row r="46" spans="1:28" ht="13.9" customHeight="1" thickBot="1" x14ac:dyDescent="0.25">
      <c r="A46" s="154" t="s">
        <v>84</v>
      </c>
      <c r="B46" s="346"/>
      <c r="C46" s="155"/>
      <c r="D46" s="156"/>
      <c r="E46" s="157">
        <f t="shared" ref="E46:V46" si="1">SUM(E22:E45)</f>
        <v>640</v>
      </c>
      <c r="F46" s="159">
        <f t="shared" si="1"/>
        <v>45</v>
      </c>
      <c r="G46" s="193">
        <f t="shared" si="1"/>
        <v>365</v>
      </c>
      <c r="H46" s="194">
        <f t="shared" si="1"/>
        <v>0</v>
      </c>
      <c r="I46" s="194">
        <f t="shared" si="1"/>
        <v>275</v>
      </c>
      <c r="J46" s="195">
        <f t="shared" si="1"/>
        <v>0</v>
      </c>
      <c r="K46" s="157">
        <f t="shared" si="1"/>
        <v>60</v>
      </c>
      <c r="L46" s="194">
        <f t="shared" si="1"/>
        <v>90</v>
      </c>
      <c r="M46" s="196">
        <f t="shared" si="1"/>
        <v>0</v>
      </c>
      <c r="N46" s="195">
        <f t="shared" si="1"/>
        <v>170</v>
      </c>
      <c r="O46" s="249">
        <f t="shared" si="1"/>
        <v>50</v>
      </c>
      <c r="P46" s="195">
        <f t="shared" si="1"/>
        <v>0</v>
      </c>
      <c r="Q46" s="157">
        <f t="shared" si="1"/>
        <v>105</v>
      </c>
      <c r="R46" s="194">
        <f t="shared" si="1"/>
        <v>75</v>
      </c>
      <c r="S46" s="196">
        <f t="shared" si="1"/>
        <v>0</v>
      </c>
      <c r="T46" s="195">
        <f t="shared" si="1"/>
        <v>30</v>
      </c>
      <c r="U46" s="249">
        <f t="shared" si="1"/>
        <v>60</v>
      </c>
      <c r="V46" s="250">
        <f t="shared" si="1"/>
        <v>0</v>
      </c>
      <c r="W46" s="3"/>
      <c r="X46" s="3"/>
    </row>
    <row r="47" spans="1:28" ht="13.9" customHeight="1" thickTop="1" x14ac:dyDescent="0.2">
      <c r="A47" s="217" t="s">
        <v>43</v>
      </c>
      <c r="B47" s="347"/>
      <c r="C47" s="218"/>
      <c r="D47" s="219"/>
      <c r="E47" s="218"/>
      <c r="F47" s="220"/>
      <c r="G47" s="221"/>
      <c r="H47" s="218"/>
      <c r="I47" s="218"/>
      <c r="J47" s="219"/>
      <c r="K47" s="218"/>
      <c r="L47" s="218"/>
      <c r="M47" s="222"/>
      <c r="N47" s="218"/>
      <c r="O47" s="218"/>
      <c r="P47" s="219"/>
      <c r="Q47" s="218"/>
      <c r="R47" s="218"/>
      <c r="S47" s="222"/>
      <c r="T47" s="218"/>
      <c r="U47" s="218"/>
      <c r="V47" s="222"/>
      <c r="W47" s="49"/>
      <c r="X47" s="49"/>
    </row>
    <row r="48" spans="1:28" ht="12.95" customHeight="1" x14ac:dyDescent="0.2">
      <c r="A48" s="147" t="s">
        <v>89</v>
      </c>
      <c r="B48" s="132" t="s">
        <v>95</v>
      </c>
      <c r="C48" s="51" t="s">
        <v>23</v>
      </c>
      <c r="D48" s="55"/>
      <c r="E48" s="53">
        <v>30</v>
      </c>
      <c r="F48" s="128">
        <v>2</v>
      </c>
      <c r="G48" s="53"/>
      <c r="H48" s="39"/>
      <c r="I48" s="39"/>
      <c r="J48" s="52">
        <v>30</v>
      </c>
      <c r="K48" s="53"/>
      <c r="L48" s="39"/>
      <c r="M48" s="127">
        <v>30</v>
      </c>
      <c r="N48" s="54"/>
      <c r="O48" s="39"/>
      <c r="P48" s="55"/>
      <c r="Q48" s="53"/>
      <c r="R48" s="39"/>
      <c r="S48" s="127"/>
      <c r="T48" s="54"/>
      <c r="U48" s="39"/>
      <c r="V48" s="56"/>
      <c r="W48" s="3"/>
      <c r="X48" s="3"/>
    </row>
    <row r="49" spans="1:24" ht="12.95" customHeight="1" x14ac:dyDescent="0.2">
      <c r="A49" s="412" t="s">
        <v>92</v>
      </c>
      <c r="B49" s="161" t="s">
        <v>95</v>
      </c>
      <c r="C49" s="16"/>
      <c r="D49" s="17" t="s">
        <v>23</v>
      </c>
      <c r="E49" s="18">
        <v>30</v>
      </c>
      <c r="F49" s="19">
        <v>4</v>
      </c>
      <c r="G49" s="18"/>
      <c r="H49" s="16"/>
      <c r="I49" s="16"/>
      <c r="J49" s="24">
        <v>30</v>
      </c>
      <c r="K49" s="18"/>
      <c r="L49" s="20"/>
      <c r="M49" s="21"/>
      <c r="N49" s="22"/>
      <c r="O49" s="20"/>
      <c r="P49" s="17">
        <v>30</v>
      </c>
      <c r="Q49" s="18"/>
      <c r="R49" s="20"/>
      <c r="S49" s="21"/>
      <c r="T49" s="22"/>
      <c r="U49" s="20"/>
      <c r="V49" s="36"/>
      <c r="W49" s="3"/>
      <c r="X49" s="3"/>
    </row>
    <row r="50" spans="1:24" ht="12.95" customHeight="1" x14ac:dyDescent="0.2">
      <c r="A50" s="412" t="s">
        <v>91</v>
      </c>
      <c r="B50" s="161" t="s">
        <v>95</v>
      </c>
      <c r="C50" s="16" t="s">
        <v>23</v>
      </c>
      <c r="D50" s="17"/>
      <c r="E50" s="18">
        <v>30</v>
      </c>
      <c r="F50" s="19">
        <v>4</v>
      </c>
      <c r="G50" s="18"/>
      <c r="H50" s="16"/>
      <c r="I50" s="16"/>
      <c r="J50" s="24">
        <v>30</v>
      </c>
      <c r="K50" s="18"/>
      <c r="L50" s="20"/>
      <c r="M50" s="21"/>
      <c r="N50" s="22"/>
      <c r="O50" s="20"/>
      <c r="P50" s="17"/>
      <c r="Q50" s="18"/>
      <c r="R50" s="20"/>
      <c r="S50" s="21">
        <v>30</v>
      </c>
      <c r="T50" s="22"/>
      <c r="U50" s="20"/>
      <c r="V50" s="36"/>
      <c r="W50" s="3"/>
      <c r="X50" s="3"/>
    </row>
    <row r="51" spans="1:24" ht="12.95" customHeight="1" thickBot="1" x14ac:dyDescent="0.25">
      <c r="A51" s="413" t="s">
        <v>90</v>
      </c>
      <c r="B51" s="162" t="s">
        <v>95</v>
      </c>
      <c r="C51" s="43"/>
      <c r="D51" s="44" t="s">
        <v>23</v>
      </c>
      <c r="E51" s="45">
        <v>30</v>
      </c>
      <c r="F51" s="46">
        <v>6</v>
      </c>
      <c r="G51" s="45"/>
      <c r="H51" s="43"/>
      <c r="I51" s="43"/>
      <c r="J51" s="163">
        <v>30</v>
      </c>
      <c r="K51" s="45"/>
      <c r="L51" s="47"/>
      <c r="M51" s="69"/>
      <c r="N51" s="48"/>
      <c r="O51" s="47"/>
      <c r="P51" s="44"/>
      <c r="Q51" s="45"/>
      <c r="R51" s="47"/>
      <c r="S51" s="69"/>
      <c r="T51" s="48"/>
      <c r="U51" s="47"/>
      <c r="V51" s="197">
        <v>30</v>
      </c>
      <c r="W51" s="3"/>
      <c r="X51" s="3"/>
    </row>
    <row r="52" spans="1:24" ht="13.9" customHeight="1" thickBot="1" x14ac:dyDescent="0.25">
      <c r="A52" s="154" t="s">
        <v>85</v>
      </c>
      <c r="B52" s="346"/>
      <c r="C52" s="192"/>
      <c r="D52" s="158"/>
      <c r="E52" s="157">
        <f t="shared" ref="E52:J52" si="2">SUM(E48:E51)</f>
        <v>120</v>
      </c>
      <c r="F52" s="159">
        <f t="shared" si="2"/>
        <v>16</v>
      </c>
      <c r="G52" s="193">
        <f t="shared" si="2"/>
        <v>0</v>
      </c>
      <c r="H52" s="194">
        <f t="shared" si="2"/>
        <v>0</v>
      </c>
      <c r="I52" s="194">
        <f t="shared" si="2"/>
        <v>0</v>
      </c>
      <c r="J52" s="195">
        <f t="shared" si="2"/>
        <v>120</v>
      </c>
      <c r="K52" s="193">
        <f>SUM(K48:K51)</f>
        <v>0</v>
      </c>
      <c r="L52" s="194">
        <f>SUM(L48:L51)</f>
        <v>0</v>
      </c>
      <c r="M52" s="196">
        <f>SUM(M48:M51)</f>
        <v>30</v>
      </c>
      <c r="N52" s="195">
        <f t="shared" ref="N52:V52" si="3">SUM(N48:N51)</f>
        <v>0</v>
      </c>
      <c r="O52" s="194">
        <f t="shared" si="3"/>
        <v>0</v>
      </c>
      <c r="P52" s="196">
        <f t="shared" si="3"/>
        <v>30</v>
      </c>
      <c r="Q52" s="193">
        <f t="shared" si="3"/>
        <v>0</v>
      </c>
      <c r="R52" s="194">
        <f t="shared" si="3"/>
        <v>0</v>
      </c>
      <c r="S52" s="196">
        <f t="shared" si="3"/>
        <v>30</v>
      </c>
      <c r="T52" s="195">
        <f t="shared" si="3"/>
        <v>0</v>
      </c>
      <c r="U52" s="194">
        <f t="shared" si="3"/>
        <v>0</v>
      </c>
      <c r="V52" s="196">
        <f t="shared" si="3"/>
        <v>30</v>
      </c>
      <c r="W52" s="3"/>
      <c r="X52" s="3"/>
    </row>
    <row r="53" spans="1:24" ht="13.9" customHeight="1" thickTop="1" x14ac:dyDescent="0.2">
      <c r="A53" s="234" t="s">
        <v>44</v>
      </c>
      <c r="B53" s="347"/>
      <c r="C53" s="218"/>
      <c r="D53" s="219"/>
      <c r="E53" s="218"/>
      <c r="F53" s="220"/>
      <c r="G53" s="221"/>
      <c r="H53" s="218"/>
      <c r="I53" s="218"/>
      <c r="J53" s="219"/>
      <c r="K53" s="218"/>
      <c r="L53" s="218"/>
      <c r="M53" s="222"/>
      <c r="N53" s="218"/>
      <c r="O53" s="218"/>
      <c r="P53" s="219"/>
      <c r="Q53" s="218"/>
      <c r="R53" s="218"/>
      <c r="S53" s="222"/>
      <c r="T53" s="218"/>
      <c r="U53" s="218"/>
      <c r="V53" s="222"/>
      <c r="W53" s="3"/>
      <c r="X53" s="3"/>
    </row>
    <row r="54" spans="1:24" ht="12.95" customHeight="1" x14ac:dyDescent="0.2">
      <c r="A54" s="232" t="s">
        <v>96</v>
      </c>
      <c r="B54" s="233" t="s">
        <v>95</v>
      </c>
      <c r="C54" s="115" t="s">
        <v>23</v>
      </c>
      <c r="D54" s="112"/>
      <c r="E54" s="117">
        <v>30</v>
      </c>
      <c r="F54" s="113">
        <v>2</v>
      </c>
      <c r="G54" s="117"/>
      <c r="H54" s="115"/>
      <c r="I54" s="115">
        <v>30</v>
      </c>
      <c r="J54" s="116"/>
      <c r="K54" s="117"/>
      <c r="L54" s="118"/>
      <c r="M54" s="119"/>
      <c r="N54" s="120"/>
      <c r="O54" s="118"/>
      <c r="P54" s="114"/>
      <c r="Q54" s="117"/>
      <c r="R54" s="118">
        <v>30</v>
      </c>
      <c r="S54" s="119"/>
      <c r="T54" s="120"/>
      <c r="U54" s="118"/>
      <c r="V54" s="198"/>
      <c r="W54" s="3"/>
      <c r="X54" s="3"/>
    </row>
    <row r="55" spans="1:24" ht="12.95" customHeight="1" x14ac:dyDescent="0.2">
      <c r="A55" s="403" t="s">
        <v>97</v>
      </c>
      <c r="B55" s="233" t="s">
        <v>95</v>
      </c>
      <c r="C55" s="115"/>
      <c r="D55" s="404" t="s">
        <v>23</v>
      </c>
      <c r="E55" s="117">
        <v>30</v>
      </c>
      <c r="F55" s="113">
        <v>1</v>
      </c>
      <c r="G55" s="117"/>
      <c r="H55" s="115"/>
      <c r="I55" s="115">
        <v>30</v>
      </c>
      <c r="J55" s="116"/>
      <c r="K55" s="117"/>
      <c r="L55" s="118"/>
      <c r="M55" s="119"/>
      <c r="N55" s="120"/>
      <c r="O55" s="118"/>
      <c r="P55" s="114"/>
      <c r="Q55" s="117"/>
      <c r="R55" s="118"/>
      <c r="S55" s="119"/>
      <c r="T55" s="120"/>
      <c r="U55" s="118">
        <v>30</v>
      </c>
      <c r="V55" s="198"/>
      <c r="W55" s="3"/>
      <c r="X55" s="3"/>
    </row>
    <row r="56" spans="1:24" ht="12.95" customHeight="1" thickBot="1" x14ac:dyDescent="0.25">
      <c r="A56" s="165" t="s">
        <v>134</v>
      </c>
      <c r="B56" s="348" t="s">
        <v>95</v>
      </c>
      <c r="C56" s="135"/>
      <c r="D56" s="31" t="s">
        <v>24</v>
      </c>
      <c r="E56" s="62"/>
      <c r="F56" s="50">
        <v>1</v>
      </c>
      <c r="G56" s="42"/>
      <c r="H56" s="57"/>
      <c r="I56" s="57"/>
      <c r="J56" s="58"/>
      <c r="K56" s="42"/>
      <c r="L56" s="41"/>
      <c r="M56" s="137"/>
      <c r="N56" s="40"/>
      <c r="O56" s="41"/>
      <c r="P56" s="126"/>
      <c r="Q56" s="42"/>
      <c r="R56" s="41"/>
      <c r="S56" s="59"/>
      <c r="T56" s="40"/>
      <c r="U56" s="41"/>
      <c r="V56" s="138"/>
      <c r="W56" s="49"/>
      <c r="X56" s="49"/>
    </row>
    <row r="57" spans="1:24" ht="13.9" customHeight="1" thickBot="1" x14ac:dyDescent="0.25">
      <c r="A57" s="223" t="s">
        <v>86</v>
      </c>
      <c r="B57" s="349"/>
      <c r="C57" s="224"/>
      <c r="D57" s="225"/>
      <c r="E57" s="226">
        <f t="shared" ref="E57:J57" si="4">SUM(E54:E56)</f>
        <v>60</v>
      </c>
      <c r="F57" s="227">
        <f t="shared" si="4"/>
        <v>4</v>
      </c>
      <c r="G57" s="228">
        <f t="shared" si="4"/>
        <v>0</v>
      </c>
      <c r="H57" s="229">
        <f t="shared" si="4"/>
        <v>0</v>
      </c>
      <c r="I57" s="229">
        <f t="shared" si="4"/>
        <v>60</v>
      </c>
      <c r="J57" s="230">
        <f t="shared" si="4"/>
        <v>0</v>
      </c>
      <c r="K57" s="228">
        <f t="shared" ref="K57:V57" si="5">SUM(K54:K56)</f>
        <v>0</v>
      </c>
      <c r="L57" s="229">
        <f t="shared" si="5"/>
        <v>0</v>
      </c>
      <c r="M57" s="231">
        <f t="shared" si="5"/>
        <v>0</v>
      </c>
      <c r="N57" s="230">
        <f t="shared" si="5"/>
        <v>0</v>
      </c>
      <c r="O57" s="229">
        <f t="shared" si="5"/>
        <v>0</v>
      </c>
      <c r="P57" s="230">
        <f t="shared" si="5"/>
        <v>0</v>
      </c>
      <c r="Q57" s="228">
        <f t="shared" si="5"/>
        <v>0</v>
      </c>
      <c r="R57" s="229">
        <f t="shared" si="5"/>
        <v>30</v>
      </c>
      <c r="S57" s="231">
        <f t="shared" si="5"/>
        <v>0</v>
      </c>
      <c r="T57" s="230">
        <f t="shared" si="5"/>
        <v>0</v>
      </c>
      <c r="U57" s="229">
        <f t="shared" si="5"/>
        <v>30</v>
      </c>
      <c r="V57" s="231">
        <f t="shared" si="5"/>
        <v>0</v>
      </c>
      <c r="W57" s="49"/>
      <c r="X57" s="49"/>
    </row>
    <row r="58" spans="1:24" ht="13.9" customHeight="1" thickTop="1" x14ac:dyDescent="0.2">
      <c r="A58" s="217" t="s">
        <v>45</v>
      </c>
      <c r="B58" s="347"/>
      <c r="C58" s="218"/>
      <c r="D58" s="219"/>
      <c r="E58" s="218"/>
      <c r="F58" s="220"/>
      <c r="G58" s="221"/>
      <c r="H58" s="218"/>
      <c r="I58" s="218"/>
      <c r="J58" s="219"/>
      <c r="K58" s="218"/>
      <c r="L58" s="218"/>
      <c r="M58" s="222"/>
      <c r="N58" s="218"/>
      <c r="O58" s="218"/>
      <c r="P58" s="219"/>
      <c r="Q58" s="218"/>
      <c r="R58" s="218"/>
      <c r="S58" s="222"/>
      <c r="T58" s="218"/>
      <c r="U58" s="218"/>
      <c r="V58" s="222"/>
      <c r="W58" s="49"/>
      <c r="X58" s="49"/>
    </row>
    <row r="59" spans="1:24" ht="12.95" customHeight="1" x14ac:dyDescent="0.2">
      <c r="A59" s="143" t="s">
        <v>46</v>
      </c>
      <c r="B59" s="132" t="s">
        <v>47</v>
      </c>
      <c r="C59" s="51"/>
      <c r="D59" s="55" t="s">
        <v>23</v>
      </c>
      <c r="E59" s="51">
        <v>30</v>
      </c>
      <c r="F59" s="128">
        <v>2</v>
      </c>
      <c r="G59" s="53">
        <v>30</v>
      </c>
      <c r="H59" s="39"/>
      <c r="I59" s="39"/>
      <c r="J59" s="216"/>
      <c r="K59" s="53"/>
      <c r="L59" s="39"/>
      <c r="M59" s="129"/>
      <c r="N59" s="54">
        <v>30</v>
      </c>
      <c r="O59" s="39"/>
      <c r="P59" s="55"/>
      <c r="Q59" s="53"/>
      <c r="R59" s="39"/>
      <c r="S59" s="127"/>
      <c r="T59" s="54"/>
      <c r="U59" s="39"/>
      <c r="V59" s="130"/>
      <c r="W59" s="3"/>
      <c r="X59" s="3"/>
    </row>
    <row r="60" spans="1:24" ht="12.95" customHeight="1" x14ac:dyDescent="0.2">
      <c r="A60" s="338" t="s">
        <v>98</v>
      </c>
      <c r="B60" s="161" t="s">
        <v>47</v>
      </c>
      <c r="C60" s="16" t="s">
        <v>23</v>
      </c>
      <c r="D60" s="17"/>
      <c r="E60" s="16">
        <v>20</v>
      </c>
      <c r="F60" s="19">
        <v>1</v>
      </c>
      <c r="G60" s="18">
        <v>20</v>
      </c>
      <c r="H60" s="20"/>
      <c r="I60" s="20"/>
      <c r="J60" s="67"/>
      <c r="K60" s="18"/>
      <c r="L60" s="20"/>
      <c r="M60" s="199"/>
      <c r="N60" s="22"/>
      <c r="O60" s="20"/>
      <c r="P60" s="17"/>
      <c r="Q60" s="18">
        <v>20</v>
      </c>
      <c r="R60" s="20"/>
      <c r="S60" s="21"/>
      <c r="T60" s="22"/>
      <c r="U60" s="20"/>
      <c r="V60" s="153"/>
      <c r="W60" s="3"/>
      <c r="X60" s="3"/>
    </row>
    <row r="61" spans="1:24" ht="12.95" customHeight="1" x14ac:dyDescent="0.2">
      <c r="A61" s="339" t="s">
        <v>99</v>
      </c>
      <c r="B61" s="350" t="s">
        <v>47</v>
      </c>
      <c r="C61" s="51" t="s">
        <v>23</v>
      </c>
      <c r="D61" s="55"/>
      <c r="E61" s="51">
        <v>20</v>
      </c>
      <c r="F61" s="215">
        <v>1</v>
      </c>
      <c r="G61" s="53"/>
      <c r="H61" s="39"/>
      <c r="I61" s="39">
        <v>20</v>
      </c>
      <c r="J61" s="216"/>
      <c r="K61" s="53"/>
      <c r="L61" s="39"/>
      <c r="M61" s="129"/>
      <c r="N61" s="54"/>
      <c r="O61" s="39"/>
      <c r="P61" s="55"/>
      <c r="Q61" s="53"/>
      <c r="R61" s="39">
        <v>20</v>
      </c>
      <c r="S61" s="127"/>
      <c r="T61" s="54"/>
      <c r="U61" s="39"/>
      <c r="V61" s="130"/>
      <c r="W61" s="3"/>
      <c r="X61" s="3"/>
    </row>
    <row r="62" spans="1:24" ht="12.95" customHeight="1" thickBot="1" x14ac:dyDescent="0.25">
      <c r="A62" s="146" t="s">
        <v>100</v>
      </c>
      <c r="B62" s="351" t="s">
        <v>47</v>
      </c>
      <c r="C62" s="31"/>
      <c r="D62" s="27" t="s">
        <v>23</v>
      </c>
      <c r="E62" s="57">
        <v>20</v>
      </c>
      <c r="F62" s="50">
        <v>1</v>
      </c>
      <c r="G62" s="28">
        <v>20</v>
      </c>
      <c r="H62" s="26"/>
      <c r="I62" s="26"/>
      <c r="J62" s="131"/>
      <c r="K62" s="28"/>
      <c r="L62" s="26"/>
      <c r="M62" s="200"/>
      <c r="N62" s="30"/>
      <c r="O62" s="26"/>
      <c r="P62" s="27"/>
      <c r="Q62" s="28"/>
      <c r="R62" s="26"/>
      <c r="S62" s="29"/>
      <c r="T62" s="30">
        <v>20</v>
      </c>
      <c r="U62" s="26"/>
      <c r="V62" s="33"/>
      <c r="W62" s="3"/>
      <c r="X62" s="3"/>
    </row>
    <row r="63" spans="1:24" ht="13.9" customHeight="1" thickBot="1" x14ac:dyDescent="0.25">
      <c r="A63" s="154" t="s">
        <v>87</v>
      </c>
      <c r="B63" s="346"/>
      <c r="C63" s="192"/>
      <c r="D63" s="158"/>
      <c r="E63" s="157">
        <f t="shared" ref="E63:J63" si="6">SUM(E59:E62)</f>
        <v>90</v>
      </c>
      <c r="F63" s="159">
        <f t="shared" si="6"/>
        <v>5</v>
      </c>
      <c r="G63" s="193">
        <f t="shared" si="6"/>
        <v>70</v>
      </c>
      <c r="H63" s="194">
        <f t="shared" si="6"/>
        <v>0</v>
      </c>
      <c r="I63" s="194">
        <f t="shared" si="6"/>
        <v>20</v>
      </c>
      <c r="J63" s="195">
        <f t="shared" si="6"/>
        <v>0</v>
      </c>
      <c r="K63" s="193">
        <f>SUM(K59:K62)</f>
        <v>0</v>
      </c>
      <c r="L63" s="194">
        <f>SUM(L59:L62)</f>
        <v>0</v>
      </c>
      <c r="M63" s="196">
        <f>SUM(M59:M62)</f>
        <v>0</v>
      </c>
      <c r="N63" s="195">
        <f t="shared" ref="N63" si="7">SUM(N59:N62)</f>
        <v>30</v>
      </c>
      <c r="O63" s="194">
        <f t="shared" ref="O63" si="8">SUM(O59:O62)</f>
        <v>0</v>
      </c>
      <c r="P63" s="196">
        <f t="shared" ref="P63" si="9">SUM(P59:P62)</f>
        <v>0</v>
      </c>
      <c r="Q63" s="193">
        <f t="shared" ref="Q63" si="10">SUM(Q59:Q62)</f>
        <v>20</v>
      </c>
      <c r="R63" s="194">
        <f t="shared" ref="R63" si="11">SUM(R59:R62)</f>
        <v>20</v>
      </c>
      <c r="S63" s="196">
        <f t="shared" ref="S63" si="12">SUM(S59:S62)</f>
        <v>0</v>
      </c>
      <c r="T63" s="195">
        <f t="shared" ref="T63" si="13">SUM(T59:T62)</f>
        <v>20</v>
      </c>
      <c r="U63" s="194">
        <f t="shared" ref="U63" si="14">SUM(U59:U62)</f>
        <v>0</v>
      </c>
      <c r="V63" s="196">
        <f t="shared" ref="V63" si="15">SUM(V59:V62)</f>
        <v>0</v>
      </c>
      <c r="W63" s="3"/>
      <c r="X63" s="3"/>
    </row>
    <row r="64" spans="1:24" ht="13.9" customHeight="1" thickTop="1" x14ac:dyDescent="0.2">
      <c r="A64" s="217" t="s">
        <v>48</v>
      </c>
      <c r="B64" s="347"/>
      <c r="C64" s="218"/>
      <c r="D64" s="219"/>
      <c r="E64" s="218"/>
      <c r="F64" s="220"/>
      <c r="G64" s="221"/>
      <c r="H64" s="218"/>
      <c r="I64" s="218"/>
      <c r="J64" s="219"/>
      <c r="K64" s="218"/>
      <c r="L64" s="218"/>
      <c r="M64" s="222"/>
      <c r="N64" s="218"/>
      <c r="O64" s="218"/>
      <c r="P64" s="219"/>
      <c r="Q64" s="218"/>
      <c r="R64" s="218"/>
      <c r="S64" s="222"/>
      <c r="T64" s="218"/>
      <c r="U64" s="218"/>
      <c r="V64" s="222"/>
      <c r="W64" s="3"/>
      <c r="X64" s="3"/>
    </row>
    <row r="65" spans="1:24" ht="12.95" customHeight="1" x14ac:dyDescent="0.2">
      <c r="A65" s="147" t="s">
        <v>137</v>
      </c>
      <c r="B65" s="348" t="s">
        <v>94</v>
      </c>
      <c r="C65" s="51" t="s">
        <v>23</v>
      </c>
      <c r="D65" s="35"/>
      <c r="E65" s="51">
        <v>120</v>
      </c>
      <c r="F65" s="128">
        <v>6</v>
      </c>
      <c r="G65" s="53"/>
      <c r="H65" s="39"/>
      <c r="I65" s="39"/>
      <c r="J65" s="52">
        <v>120</v>
      </c>
      <c r="K65" s="53"/>
      <c r="L65" s="39"/>
      <c r="M65" s="129"/>
      <c r="N65" s="54">
        <v>120</v>
      </c>
      <c r="O65" s="39"/>
      <c r="P65" s="55"/>
      <c r="Q65" s="53"/>
      <c r="R65" s="39"/>
      <c r="S65" s="127"/>
      <c r="T65" s="54"/>
      <c r="U65" s="39"/>
      <c r="V65" s="130"/>
      <c r="W65" s="3"/>
      <c r="X65" s="3"/>
    </row>
    <row r="66" spans="1:24" ht="12.95" customHeight="1" thickBot="1" x14ac:dyDescent="0.25">
      <c r="A66" s="148" t="s">
        <v>138</v>
      </c>
      <c r="B66" s="162" t="s">
        <v>94</v>
      </c>
      <c r="C66" s="212"/>
      <c r="D66" s="61" t="s">
        <v>23</v>
      </c>
      <c r="E66" s="212">
        <v>120</v>
      </c>
      <c r="F66" s="68">
        <v>6</v>
      </c>
      <c r="G66" s="62"/>
      <c r="H66" s="63"/>
      <c r="I66" s="63"/>
      <c r="J66" s="61">
        <v>120</v>
      </c>
      <c r="K66" s="62"/>
      <c r="L66" s="63"/>
      <c r="M66" s="110"/>
      <c r="N66" s="65"/>
      <c r="O66" s="63"/>
      <c r="P66" s="66"/>
      <c r="Q66" s="62">
        <v>120</v>
      </c>
      <c r="R66" s="63"/>
      <c r="S66" s="64"/>
      <c r="T66" s="65"/>
      <c r="U66" s="63"/>
      <c r="V66" s="111"/>
      <c r="W66" s="3"/>
      <c r="X66" s="3"/>
    </row>
    <row r="67" spans="1:24" ht="12.95" customHeight="1" thickBot="1" x14ac:dyDescent="0.25">
      <c r="A67" s="187" t="s">
        <v>88</v>
      </c>
      <c r="B67" s="352"/>
      <c r="C67" s="251"/>
      <c r="D67" s="190"/>
      <c r="E67" s="189">
        <f t="shared" ref="E67:J67" si="16">SUM(E65:E66)</f>
        <v>240</v>
      </c>
      <c r="F67" s="188">
        <f t="shared" si="16"/>
        <v>12</v>
      </c>
      <c r="G67" s="252">
        <f t="shared" si="16"/>
        <v>0</v>
      </c>
      <c r="H67" s="253">
        <f t="shared" si="16"/>
        <v>0</v>
      </c>
      <c r="I67" s="253">
        <f t="shared" si="16"/>
        <v>0</v>
      </c>
      <c r="J67" s="254">
        <f t="shared" si="16"/>
        <v>240</v>
      </c>
      <c r="K67" s="252">
        <f t="shared" ref="K67:V67" si="17">SUM(K65:K66)</f>
        <v>0</v>
      </c>
      <c r="L67" s="253">
        <f t="shared" si="17"/>
        <v>0</v>
      </c>
      <c r="M67" s="255">
        <f t="shared" si="17"/>
        <v>0</v>
      </c>
      <c r="N67" s="254">
        <f t="shared" si="17"/>
        <v>120</v>
      </c>
      <c r="O67" s="253">
        <f t="shared" si="17"/>
        <v>0</v>
      </c>
      <c r="P67" s="254">
        <f t="shared" si="17"/>
        <v>0</v>
      </c>
      <c r="Q67" s="252">
        <f t="shared" si="17"/>
        <v>120</v>
      </c>
      <c r="R67" s="253">
        <f t="shared" si="17"/>
        <v>0</v>
      </c>
      <c r="S67" s="255">
        <f t="shared" si="17"/>
        <v>0</v>
      </c>
      <c r="T67" s="254">
        <f t="shared" si="17"/>
        <v>0</v>
      </c>
      <c r="U67" s="253">
        <f t="shared" si="17"/>
        <v>0</v>
      </c>
      <c r="V67" s="255">
        <f t="shared" si="17"/>
        <v>0</v>
      </c>
      <c r="W67" s="3"/>
      <c r="X67" s="3"/>
    </row>
    <row r="68" spans="1:24" ht="10.9" customHeight="1" thickTop="1" x14ac:dyDescent="0.2">
      <c r="A68" s="274"/>
      <c r="B68" s="353"/>
      <c r="C68" s="275"/>
      <c r="D68" s="276"/>
      <c r="E68" s="277"/>
      <c r="F68" s="219"/>
      <c r="G68" s="280"/>
      <c r="H68" s="279"/>
      <c r="I68" s="279"/>
      <c r="J68" s="280"/>
      <c r="K68" s="278"/>
      <c r="L68" s="279"/>
      <c r="M68" s="281"/>
      <c r="N68" s="280"/>
      <c r="O68" s="279"/>
      <c r="P68" s="280"/>
      <c r="Q68" s="278"/>
      <c r="R68" s="279"/>
      <c r="S68" s="281"/>
      <c r="T68" s="280"/>
      <c r="U68" s="279"/>
      <c r="V68" s="281"/>
      <c r="W68" s="3"/>
      <c r="X68" s="3"/>
    </row>
    <row r="69" spans="1:24" ht="12.6" customHeight="1" x14ac:dyDescent="0.2">
      <c r="A69" s="256" t="s">
        <v>105</v>
      </c>
      <c r="B69" s="354"/>
      <c r="C69" s="257"/>
      <c r="D69" s="258"/>
      <c r="E69" s="257">
        <f>SUM(E20,E46,E52,E57,E63)</f>
        <v>1200</v>
      </c>
      <c r="F69" s="284"/>
      <c r="G69" s="257">
        <f t="shared" ref="G69:J69" si="18">SUM(G20,G46,G52,G57,G63)</f>
        <v>675</v>
      </c>
      <c r="H69" s="257">
        <f t="shared" si="18"/>
        <v>0</v>
      </c>
      <c r="I69" s="257">
        <f t="shared" si="18"/>
        <v>405</v>
      </c>
      <c r="J69" s="298">
        <f t="shared" si="18"/>
        <v>120</v>
      </c>
      <c r="K69" s="433">
        <f>SUM(K20:M20,K46:M46,K52:M52,K57:M57,K63:M63)</f>
        <v>420</v>
      </c>
      <c r="L69" s="434"/>
      <c r="M69" s="435"/>
      <c r="N69" s="447">
        <f>SUM(N20:P20,N46:P46,N52:P52,N57:P57,N63:P63)</f>
        <v>310</v>
      </c>
      <c r="O69" s="434"/>
      <c r="P69" s="435"/>
      <c r="Q69" s="433">
        <f>SUM(Q20:S20,Q46:S46,Q52:S52,Q57:S57,Q63:S63)</f>
        <v>280</v>
      </c>
      <c r="R69" s="434"/>
      <c r="S69" s="435"/>
      <c r="T69" s="447">
        <f>SUM(T20:V20,T46:V46,T52:V52,T57:V57,T63:V63)</f>
        <v>190</v>
      </c>
      <c r="U69" s="434"/>
      <c r="V69" s="435"/>
      <c r="W69" s="49"/>
      <c r="X69" s="49"/>
    </row>
    <row r="70" spans="1:24" ht="12.95" customHeight="1" x14ac:dyDescent="0.2">
      <c r="A70" s="259" t="s">
        <v>106</v>
      </c>
      <c r="B70" s="355"/>
      <c r="C70" s="261"/>
      <c r="D70" s="260"/>
      <c r="E70" s="261">
        <f>SUM(E67)</f>
        <v>240</v>
      </c>
      <c r="F70" s="285"/>
      <c r="G70" s="282"/>
      <c r="H70" s="262"/>
      <c r="I70" s="262"/>
      <c r="J70" s="263"/>
      <c r="K70" s="462">
        <f>SUM(K67:M67)</f>
        <v>0</v>
      </c>
      <c r="L70" s="463"/>
      <c r="M70" s="464"/>
      <c r="N70" s="465">
        <f>SUM(N67:P67)</f>
        <v>120</v>
      </c>
      <c r="O70" s="463"/>
      <c r="P70" s="466"/>
      <c r="Q70" s="467">
        <f>SUM(Q67:S67)</f>
        <v>120</v>
      </c>
      <c r="R70" s="463"/>
      <c r="S70" s="464"/>
      <c r="T70" s="503">
        <f>SUM(T67:V67)</f>
        <v>0</v>
      </c>
      <c r="U70" s="463"/>
      <c r="V70" s="464"/>
      <c r="W70" s="49"/>
    </row>
    <row r="71" spans="1:24" ht="12.95" customHeight="1" x14ac:dyDescent="0.2">
      <c r="A71" s="264" t="s">
        <v>107</v>
      </c>
      <c r="B71" s="355"/>
      <c r="C71" s="261"/>
      <c r="D71" s="260"/>
      <c r="E71" s="261"/>
      <c r="F71" s="285">
        <f>SUM(F20,F46,F52,F57,F63)</f>
        <v>93</v>
      </c>
      <c r="G71" s="282"/>
      <c r="H71" s="262"/>
      <c r="I71" s="262"/>
      <c r="J71" s="263"/>
      <c r="K71" s="462">
        <v>33</v>
      </c>
      <c r="L71" s="463"/>
      <c r="M71" s="464"/>
      <c r="N71" s="465">
        <v>21</v>
      </c>
      <c r="O71" s="463"/>
      <c r="P71" s="466"/>
      <c r="Q71" s="504">
        <v>20</v>
      </c>
      <c r="R71" s="505"/>
      <c r="S71" s="506"/>
      <c r="T71" s="503">
        <v>19</v>
      </c>
      <c r="U71" s="463"/>
      <c r="V71" s="464"/>
      <c r="W71" s="49"/>
    </row>
    <row r="72" spans="1:24" ht="12.95" customHeight="1" thickBot="1" x14ac:dyDescent="0.25">
      <c r="A72" s="265" t="s">
        <v>108</v>
      </c>
      <c r="B72" s="356"/>
      <c r="C72" s="266"/>
      <c r="D72" s="267"/>
      <c r="E72" s="266"/>
      <c r="F72" s="286">
        <f>SUM(F67)</f>
        <v>12</v>
      </c>
      <c r="G72" s="283"/>
      <c r="H72" s="268"/>
      <c r="I72" s="268"/>
      <c r="J72" s="269"/>
      <c r="K72" s="436">
        <v>0</v>
      </c>
      <c r="L72" s="437"/>
      <c r="M72" s="438"/>
      <c r="N72" s="513">
        <v>6</v>
      </c>
      <c r="O72" s="437"/>
      <c r="P72" s="514"/>
      <c r="Q72" s="436">
        <v>6</v>
      </c>
      <c r="R72" s="437"/>
      <c r="S72" s="438"/>
      <c r="T72" s="515">
        <v>0</v>
      </c>
      <c r="U72" s="516"/>
      <c r="V72" s="517"/>
      <c r="W72" s="49"/>
      <c r="X72" s="49"/>
    </row>
    <row r="73" spans="1:24" ht="12.95" customHeight="1" thickBot="1" x14ac:dyDescent="0.25">
      <c r="A73" s="125"/>
      <c r="B73" s="357"/>
      <c r="C73" s="72"/>
      <c r="D73" s="72"/>
      <c r="E73" s="72"/>
      <c r="F73" s="7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49"/>
      <c r="X73" s="49"/>
    </row>
    <row r="74" spans="1:24" ht="18.600000000000001" customHeight="1" x14ac:dyDescent="0.2">
      <c r="A74" s="448" t="s">
        <v>49</v>
      </c>
      <c r="B74" s="451"/>
      <c r="C74" s="454" t="s">
        <v>3</v>
      </c>
      <c r="D74" s="455"/>
      <c r="E74" s="456" t="s">
        <v>4</v>
      </c>
      <c r="F74" s="459" t="s">
        <v>5</v>
      </c>
      <c r="G74" s="518" t="s">
        <v>6</v>
      </c>
      <c r="H74" s="469"/>
      <c r="I74" s="469"/>
      <c r="J74" s="470"/>
      <c r="K74" s="468" t="s">
        <v>7</v>
      </c>
      <c r="L74" s="469"/>
      <c r="M74" s="469"/>
      <c r="N74" s="469"/>
      <c r="O74" s="469"/>
      <c r="P74" s="470"/>
      <c r="Q74" s="471" t="s">
        <v>8</v>
      </c>
      <c r="R74" s="469"/>
      <c r="S74" s="469"/>
      <c r="T74" s="469"/>
      <c r="U74" s="469"/>
      <c r="V74" s="472"/>
      <c r="W74" s="49"/>
      <c r="X74" s="49"/>
    </row>
    <row r="75" spans="1:24" ht="12.95" customHeight="1" x14ac:dyDescent="0.2">
      <c r="A75" s="449"/>
      <c r="B75" s="452"/>
      <c r="C75" s="473" t="s">
        <v>9</v>
      </c>
      <c r="D75" s="475" t="s">
        <v>10</v>
      </c>
      <c r="E75" s="457"/>
      <c r="F75" s="460"/>
      <c r="G75" s="533" t="s">
        <v>11</v>
      </c>
      <c r="H75" s="535" t="s">
        <v>12</v>
      </c>
      <c r="I75" s="535" t="s">
        <v>13</v>
      </c>
      <c r="J75" s="537" t="s">
        <v>14</v>
      </c>
      <c r="K75" s="524" t="s">
        <v>15</v>
      </c>
      <c r="L75" s="525"/>
      <c r="M75" s="528"/>
      <c r="N75" s="524" t="s">
        <v>16</v>
      </c>
      <c r="O75" s="525"/>
      <c r="P75" s="526"/>
      <c r="Q75" s="527" t="s">
        <v>50</v>
      </c>
      <c r="R75" s="525"/>
      <c r="S75" s="525"/>
      <c r="T75" s="525"/>
      <c r="U75" s="525"/>
      <c r="V75" s="528"/>
      <c r="W75" s="49"/>
      <c r="X75" s="49"/>
    </row>
    <row r="76" spans="1:24" ht="12.95" customHeight="1" thickBot="1" x14ac:dyDescent="0.25">
      <c r="A76" s="450"/>
      <c r="B76" s="453"/>
      <c r="C76" s="474"/>
      <c r="D76" s="476"/>
      <c r="E76" s="458"/>
      <c r="F76" s="461"/>
      <c r="G76" s="534"/>
      <c r="H76" s="536"/>
      <c r="I76" s="536"/>
      <c r="J76" s="461"/>
      <c r="K76" s="405" t="s">
        <v>19</v>
      </c>
      <c r="L76" s="406" t="s">
        <v>13</v>
      </c>
      <c r="M76" s="407" t="s">
        <v>20</v>
      </c>
      <c r="N76" s="408" t="s">
        <v>19</v>
      </c>
      <c r="O76" s="409" t="s">
        <v>13</v>
      </c>
      <c r="P76" s="410" t="s">
        <v>20</v>
      </c>
      <c r="Q76" s="529" t="s">
        <v>19</v>
      </c>
      <c r="R76" s="530"/>
      <c r="S76" s="531" t="s">
        <v>13</v>
      </c>
      <c r="T76" s="530"/>
      <c r="U76" s="531" t="s">
        <v>20</v>
      </c>
      <c r="V76" s="532"/>
      <c r="W76" s="49"/>
      <c r="X76" s="49"/>
    </row>
    <row r="77" spans="1:24" ht="12.95" customHeight="1" x14ac:dyDescent="0.2">
      <c r="A77" s="149" t="s">
        <v>102</v>
      </c>
      <c r="B77" s="358"/>
      <c r="C77" s="507"/>
      <c r="D77" s="508"/>
      <c r="E77" s="74"/>
      <c r="F77" s="75"/>
      <c r="G77" s="74"/>
      <c r="H77" s="76"/>
      <c r="I77" s="76"/>
      <c r="J77" s="77"/>
      <c r="K77" s="78"/>
      <c r="L77" s="76"/>
      <c r="M77" s="79"/>
      <c r="N77" s="74"/>
      <c r="O77" s="76"/>
      <c r="P77" s="80"/>
      <c r="Q77" s="509"/>
      <c r="R77" s="510"/>
      <c r="S77" s="511"/>
      <c r="T77" s="510"/>
      <c r="U77" s="511"/>
      <c r="V77" s="512"/>
      <c r="W77" s="8"/>
      <c r="X77" s="8"/>
    </row>
    <row r="78" spans="1:24" ht="12.95" customHeight="1" x14ac:dyDescent="0.2">
      <c r="A78" s="150" t="s">
        <v>51</v>
      </c>
      <c r="B78" s="359" t="s">
        <v>47</v>
      </c>
      <c r="C78" s="519" t="s">
        <v>23</v>
      </c>
      <c r="D78" s="520"/>
      <c r="E78" s="51">
        <v>20</v>
      </c>
      <c r="F78" s="55">
        <v>1</v>
      </c>
      <c r="G78" s="81">
        <v>20</v>
      </c>
      <c r="H78" s="82"/>
      <c r="I78" s="83"/>
      <c r="J78" s="84"/>
      <c r="K78" s="11"/>
      <c r="L78" s="12"/>
      <c r="M78" s="13"/>
      <c r="N78" s="9"/>
      <c r="O78" s="85"/>
      <c r="P78" s="14"/>
      <c r="Q78" s="521">
        <v>20</v>
      </c>
      <c r="R78" s="510"/>
      <c r="S78" s="522"/>
      <c r="T78" s="510"/>
      <c r="U78" s="523"/>
      <c r="V78" s="512"/>
      <c r="W78" s="49"/>
      <c r="X78" s="86"/>
    </row>
    <row r="79" spans="1:24" ht="12.95" customHeight="1" x14ac:dyDescent="0.2">
      <c r="A79" s="150" t="s">
        <v>52</v>
      </c>
      <c r="B79" s="359" t="s">
        <v>47</v>
      </c>
      <c r="C79" s="519" t="s">
        <v>23</v>
      </c>
      <c r="D79" s="520"/>
      <c r="E79" s="51">
        <v>20</v>
      </c>
      <c r="F79" s="55">
        <v>1</v>
      </c>
      <c r="G79" s="81"/>
      <c r="H79" s="82"/>
      <c r="I79" s="83">
        <v>20</v>
      </c>
      <c r="J79" s="10"/>
      <c r="K79" s="9"/>
      <c r="L79" s="12"/>
      <c r="M79" s="13"/>
      <c r="N79" s="9"/>
      <c r="O79" s="85"/>
      <c r="P79" s="87"/>
      <c r="Q79" s="548"/>
      <c r="R79" s="539"/>
      <c r="S79" s="540">
        <v>20</v>
      </c>
      <c r="T79" s="539"/>
      <c r="U79" s="549"/>
      <c r="V79" s="541"/>
      <c r="W79" s="49"/>
      <c r="X79" s="49"/>
    </row>
    <row r="80" spans="1:24" ht="12.95" customHeight="1" x14ac:dyDescent="0.2">
      <c r="A80" s="141" t="s">
        <v>122</v>
      </c>
      <c r="B80" s="360" t="s">
        <v>47</v>
      </c>
      <c r="C80" s="519" t="s">
        <v>23</v>
      </c>
      <c r="D80" s="520"/>
      <c r="E80" s="16">
        <v>20</v>
      </c>
      <c r="F80" s="55">
        <v>1</v>
      </c>
      <c r="G80" s="16"/>
      <c r="H80" s="89"/>
      <c r="I80" s="20">
        <v>20</v>
      </c>
      <c r="J80" s="17"/>
      <c r="K80" s="90"/>
      <c r="L80" s="20"/>
      <c r="M80" s="21"/>
      <c r="N80" s="91"/>
      <c r="O80" s="71"/>
      <c r="P80" s="1"/>
      <c r="Q80" s="538"/>
      <c r="R80" s="539"/>
      <c r="S80" s="540">
        <v>20</v>
      </c>
      <c r="T80" s="539"/>
      <c r="U80" s="540"/>
      <c r="V80" s="541"/>
      <c r="W80" s="3"/>
      <c r="X80" s="3"/>
    </row>
    <row r="81" spans="1:28" ht="12.95" customHeight="1" x14ac:dyDescent="0.2">
      <c r="A81" s="141" t="s">
        <v>121</v>
      </c>
      <c r="B81" s="161" t="s">
        <v>47</v>
      </c>
      <c r="C81" s="550" t="s">
        <v>23</v>
      </c>
      <c r="D81" s="520"/>
      <c r="E81" s="16">
        <v>20</v>
      </c>
      <c r="F81" s="55">
        <v>1</v>
      </c>
      <c r="G81" s="16"/>
      <c r="H81" s="92"/>
      <c r="I81" s="20">
        <v>20</v>
      </c>
      <c r="J81" s="17"/>
      <c r="K81" s="16"/>
      <c r="L81" s="20"/>
      <c r="M81" s="21"/>
      <c r="N81" s="16"/>
      <c r="O81" s="19"/>
      <c r="P81" s="17"/>
      <c r="Q81" s="538"/>
      <c r="R81" s="539"/>
      <c r="S81" s="540">
        <v>20</v>
      </c>
      <c r="T81" s="539"/>
      <c r="U81" s="540"/>
      <c r="V81" s="541"/>
      <c r="W81" s="3"/>
      <c r="X81" s="3"/>
    </row>
    <row r="82" spans="1:28" ht="12.95" customHeight="1" thickBot="1" x14ac:dyDescent="0.25">
      <c r="A82" s="142" t="s">
        <v>53</v>
      </c>
      <c r="B82" s="361" t="s">
        <v>47</v>
      </c>
      <c r="C82" s="542" t="s">
        <v>23</v>
      </c>
      <c r="D82" s="543"/>
      <c r="E82" s="31">
        <v>20</v>
      </c>
      <c r="F82" s="27">
        <v>1</v>
      </c>
      <c r="G82" s="31"/>
      <c r="H82" s="186"/>
      <c r="I82" s="26">
        <v>20</v>
      </c>
      <c r="J82" s="27"/>
      <c r="K82" s="31"/>
      <c r="L82" s="26"/>
      <c r="M82" s="29"/>
      <c r="N82" s="31"/>
      <c r="O82" s="32"/>
      <c r="P82" s="27"/>
      <c r="Q82" s="544"/>
      <c r="R82" s="545"/>
      <c r="S82" s="546">
        <v>20</v>
      </c>
      <c r="T82" s="545"/>
      <c r="U82" s="546"/>
      <c r="V82" s="547"/>
      <c r="W82" s="3"/>
      <c r="X82" s="3"/>
    </row>
    <row r="83" spans="1:28" ht="12.95" customHeight="1" thickBot="1" x14ac:dyDescent="0.25">
      <c r="A83" s="321" t="s">
        <v>104</v>
      </c>
      <c r="B83" s="362"/>
      <c r="C83" s="551"/>
      <c r="D83" s="552"/>
      <c r="E83" s="322">
        <f>SUM(E78:E82)</f>
        <v>100</v>
      </c>
      <c r="F83" s="323">
        <f>SUM(F78:F82)</f>
        <v>5</v>
      </c>
      <c r="G83" s="324">
        <f>SUM(G78:G82)</f>
        <v>20</v>
      </c>
      <c r="H83" s="325"/>
      <c r="I83" s="324">
        <f>SUM(I78:I82)</f>
        <v>80</v>
      </c>
      <c r="J83" s="323"/>
      <c r="K83" s="324"/>
      <c r="L83" s="324"/>
      <c r="M83" s="326"/>
      <c r="N83" s="324"/>
      <c r="O83" s="327"/>
      <c r="P83" s="323"/>
      <c r="Q83" s="553">
        <f>SUM(Q78:V82)</f>
        <v>100</v>
      </c>
      <c r="R83" s="551"/>
      <c r="S83" s="551"/>
      <c r="T83" s="551"/>
      <c r="U83" s="551"/>
      <c r="V83" s="554"/>
      <c r="W83" s="3"/>
      <c r="X83" s="3"/>
    </row>
    <row r="84" spans="1:28" ht="12.95" customHeight="1" thickTop="1" x14ac:dyDescent="0.2">
      <c r="A84" s="151" t="s">
        <v>103</v>
      </c>
      <c r="B84" s="363"/>
      <c r="C84" s="555"/>
      <c r="D84" s="556"/>
      <c r="E84" s="51"/>
      <c r="F84" s="35"/>
      <c r="G84" s="167"/>
      <c r="H84" s="168"/>
      <c r="I84" s="95"/>
      <c r="J84" s="94"/>
      <c r="K84" s="167"/>
      <c r="L84" s="95"/>
      <c r="M84" s="96"/>
      <c r="N84" s="95"/>
      <c r="O84" s="169"/>
      <c r="P84" s="94"/>
      <c r="Q84" s="166"/>
      <c r="R84" s="95"/>
      <c r="S84" s="140"/>
      <c r="T84" s="95"/>
      <c r="U84" s="140"/>
      <c r="V84" s="96"/>
      <c r="W84" s="3"/>
      <c r="X84" s="3"/>
    </row>
    <row r="85" spans="1:28" ht="12.95" customHeight="1" x14ac:dyDescent="0.2">
      <c r="A85" s="150" t="s">
        <v>54</v>
      </c>
      <c r="B85" s="359" t="s">
        <v>47</v>
      </c>
      <c r="C85" s="521" t="s">
        <v>23</v>
      </c>
      <c r="D85" s="556"/>
      <c r="E85" s="51">
        <v>20</v>
      </c>
      <c r="F85" s="55">
        <v>1</v>
      </c>
      <c r="G85" s="81"/>
      <c r="H85" s="82"/>
      <c r="I85" s="81">
        <v>20</v>
      </c>
      <c r="J85" s="10"/>
      <c r="K85" s="9"/>
      <c r="L85" s="12"/>
      <c r="M85" s="98"/>
      <c r="N85" s="9"/>
      <c r="O85" s="99"/>
      <c r="P85" s="14"/>
      <c r="Q85" s="557"/>
      <c r="R85" s="510"/>
      <c r="S85" s="522">
        <v>20</v>
      </c>
      <c r="T85" s="510"/>
      <c r="U85" s="523"/>
      <c r="V85" s="512"/>
      <c r="W85" s="3"/>
      <c r="X85" s="3"/>
    </row>
    <row r="86" spans="1:28" ht="12.95" customHeight="1" x14ac:dyDescent="0.2">
      <c r="A86" s="150" t="s">
        <v>55</v>
      </c>
      <c r="B86" s="359" t="s">
        <v>47</v>
      </c>
      <c r="C86" s="519" t="s">
        <v>23</v>
      </c>
      <c r="D86" s="520"/>
      <c r="E86" s="51">
        <v>20</v>
      </c>
      <c r="F86" s="55">
        <v>1</v>
      </c>
      <c r="G86" s="81"/>
      <c r="H86" s="82"/>
      <c r="I86" s="83">
        <v>20</v>
      </c>
      <c r="J86" s="10"/>
      <c r="K86" s="9"/>
      <c r="L86" s="12"/>
      <c r="M86" s="13"/>
      <c r="N86" s="9"/>
      <c r="O86" s="85"/>
      <c r="P86" s="87"/>
      <c r="Q86" s="548"/>
      <c r="R86" s="539"/>
      <c r="S86" s="540">
        <v>20</v>
      </c>
      <c r="T86" s="539"/>
      <c r="U86" s="549"/>
      <c r="V86" s="541"/>
      <c r="W86" s="3"/>
      <c r="X86" s="3"/>
    </row>
    <row r="87" spans="1:28" ht="12.95" customHeight="1" x14ac:dyDescent="0.2">
      <c r="A87" s="141" t="s">
        <v>56</v>
      </c>
      <c r="B87" s="360" t="s">
        <v>47</v>
      </c>
      <c r="C87" s="519" t="s">
        <v>23</v>
      </c>
      <c r="D87" s="520"/>
      <c r="E87" s="16">
        <v>20</v>
      </c>
      <c r="F87" s="55">
        <v>1</v>
      </c>
      <c r="G87" s="16">
        <v>20</v>
      </c>
      <c r="H87" s="89"/>
      <c r="I87" s="20"/>
      <c r="J87" s="17"/>
      <c r="K87" s="90"/>
      <c r="L87" s="20"/>
      <c r="M87" s="21"/>
      <c r="N87" s="91"/>
      <c r="O87" s="71"/>
      <c r="P87" s="1"/>
      <c r="Q87" s="538">
        <v>20</v>
      </c>
      <c r="R87" s="539"/>
      <c r="S87" s="540"/>
      <c r="T87" s="539"/>
      <c r="U87" s="540"/>
      <c r="V87" s="541"/>
      <c r="W87" s="3"/>
      <c r="X87" s="3"/>
    </row>
    <row r="88" spans="1:28" ht="12.95" customHeight="1" x14ac:dyDescent="0.2">
      <c r="A88" s="291" t="s">
        <v>57</v>
      </c>
      <c r="B88" s="344" t="s">
        <v>47</v>
      </c>
      <c r="C88" s="563" t="s">
        <v>23</v>
      </c>
      <c r="D88" s="564"/>
      <c r="E88" s="292">
        <v>20</v>
      </c>
      <c r="F88" s="293">
        <v>1</v>
      </c>
      <c r="G88" s="292"/>
      <c r="H88" s="294"/>
      <c r="I88" s="295">
        <v>20</v>
      </c>
      <c r="J88" s="293"/>
      <c r="K88" s="292"/>
      <c r="L88" s="295"/>
      <c r="M88" s="296"/>
      <c r="N88" s="292"/>
      <c r="O88" s="191"/>
      <c r="P88" s="293"/>
      <c r="Q88" s="565"/>
      <c r="R88" s="566"/>
      <c r="S88" s="567">
        <v>20</v>
      </c>
      <c r="T88" s="566"/>
      <c r="U88" s="567"/>
      <c r="V88" s="568"/>
      <c r="W88" s="3"/>
      <c r="X88" s="3"/>
    </row>
    <row r="89" spans="1:28" ht="12.95" customHeight="1" thickBot="1" x14ac:dyDescent="0.25">
      <c r="A89" s="145" t="s">
        <v>58</v>
      </c>
      <c r="B89" s="348" t="s">
        <v>47</v>
      </c>
      <c r="C89" s="569" t="s">
        <v>23</v>
      </c>
      <c r="D89" s="570"/>
      <c r="E89" s="57">
        <v>20</v>
      </c>
      <c r="F89" s="126">
        <v>1</v>
      </c>
      <c r="G89" s="57"/>
      <c r="H89" s="134"/>
      <c r="I89" s="41">
        <v>20</v>
      </c>
      <c r="J89" s="126"/>
      <c r="K89" s="57"/>
      <c r="L89" s="41"/>
      <c r="M89" s="59"/>
      <c r="N89" s="57"/>
      <c r="O89" s="50"/>
      <c r="P89" s="126"/>
      <c r="Q89" s="571"/>
      <c r="R89" s="572"/>
      <c r="S89" s="573">
        <v>20</v>
      </c>
      <c r="T89" s="572"/>
      <c r="U89" s="573"/>
      <c r="V89" s="574"/>
      <c r="W89" s="3"/>
      <c r="X89" s="3"/>
    </row>
    <row r="90" spans="1:28" ht="12.95" customHeight="1" thickBot="1" x14ac:dyDescent="0.25">
      <c r="A90" s="321" t="s">
        <v>109</v>
      </c>
      <c r="B90" s="364"/>
      <c r="C90" s="559"/>
      <c r="D90" s="575"/>
      <c r="E90" s="322">
        <f>SUM(E85:E89)</f>
        <v>100</v>
      </c>
      <c r="F90" s="328">
        <f>SUM(F85:F89)</f>
        <v>5</v>
      </c>
      <c r="G90" s="322">
        <f>SUM(G85:G89)</f>
        <v>20</v>
      </c>
      <c r="H90" s="329"/>
      <c r="I90" s="322">
        <f>SUM(I85:I89)</f>
        <v>80</v>
      </c>
      <c r="J90" s="328"/>
      <c r="K90" s="322"/>
      <c r="L90" s="322"/>
      <c r="M90" s="330"/>
      <c r="N90" s="322"/>
      <c r="O90" s="331"/>
      <c r="P90" s="328"/>
      <c r="Q90" s="558">
        <f>SUM(Q85:V89)</f>
        <v>100</v>
      </c>
      <c r="R90" s="559"/>
      <c r="S90" s="559"/>
      <c r="T90" s="559"/>
      <c r="U90" s="559"/>
      <c r="V90" s="560"/>
      <c r="W90" s="3"/>
      <c r="X90" s="3"/>
    </row>
    <row r="91" spans="1:28" ht="12.95" customHeight="1" thickTop="1" x14ac:dyDescent="0.2">
      <c r="A91" s="151" t="s">
        <v>115</v>
      </c>
      <c r="B91" s="365"/>
      <c r="C91" s="97"/>
      <c r="D91" s="170"/>
      <c r="E91" s="171"/>
      <c r="F91" s="172"/>
      <c r="G91" s="173"/>
      <c r="H91" s="174"/>
      <c r="I91" s="174"/>
      <c r="J91" s="175"/>
      <c r="K91" s="173"/>
      <c r="L91" s="174"/>
      <c r="M91" s="176"/>
      <c r="N91" s="173"/>
      <c r="O91" s="177"/>
      <c r="P91" s="175"/>
      <c r="Q91" s="287"/>
      <c r="R91" s="288"/>
      <c r="S91" s="289"/>
      <c r="T91" s="288"/>
      <c r="U91" s="289"/>
      <c r="V91" s="290"/>
      <c r="W91" s="3"/>
      <c r="X91" s="3"/>
    </row>
    <row r="92" spans="1:28" s="121" customFormat="1" ht="12.95" customHeight="1" x14ac:dyDescent="0.2">
      <c r="A92" s="150" t="s">
        <v>59</v>
      </c>
      <c r="B92" s="359" t="s">
        <v>47</v>
      </c>
      <c r="C92" s="521" t="s">
        <v>23</v>
      </c>
      <c r="D92" s="556"/>
      <c r="E92" s="81">
        <v>20</v>
      </c>
      <c r="F92" s="55">
        <v>1</v>
      </c>
      <c r="G92" s="81">
        <v>20</v>
      </c>
      <c r="H92" s="82"/>
      <c r="I92" s="83"/>
      <c r="J92" s="10"/>
      <c r="K92" s="9"/>
      <c r="L92" s="12"/>
      <c r="M92" s="13"/>
      <c r="N92" s="9"/>
      <c r="O92" s="85"/>
      <c r="P92" s="14"/>
      <c r="Q92" s="557">
        <v>20</v>
      </c>
      <c r="R92" s="561"/>
      <c r="S92" s="523"/>
      <c r="T92" s="561"/>
      <c r="U92" s="523"/>
      <c r="V92" s="562"/>
      <c r="W92" s="3"/>
      <c r="X92" s="3"/>
      <c r="Y92" s="4"/>
      <c r="Z92" s="4"/>
      <c r="AA92" s="4"/>
      <c r="AB92" s="4"/>
    </row>
    <row r="93" spans="1:28" ht="12.95" customHeight="1" x14ac:dyDescent="0.2">
      <c r="A93" s="150" t="s">
        <v>60</v>
      </c>
      <c r="B93" s="359" t="s">
        <v>47</v>
      </c>
      <c r="C93" s="519" t="s">
        <v>23</v>
      </c>
      <c r="D93" s="520"/>
      <c r="E93" s="81">
        <v>20</v>
      </c>
      <c r="F93" s="55">
        <v>1</v>
      </c>
      <c r="G93" s="81"/>
      <c r="H93" s="82"/>
      <c r="I93" s="83">
        <v>20</v>
      </c>
      <c r="J93" s="10"/>
      <c r="K93" s="9"/>
      <c r="L93" s="12"/>
      <c r="M93" s="13"/>
      <c r="N93" s="9"/>
      <c r="O93" s="85"/>
      <c r="P93" s="87"/>
      <c r="Q93" s="548"/>
      <c r="R93" s="539"/>
      <c r="S93" s="549">
        <v>20</v>
      </c>
      <c r="T93" s="539"/>
      <c r="U93" s="549"/>
      <c r="V93" s="541"/>
      <c r="W93" s="3"/>
      <c r="X93" s="3"/>
    </row>
    <row r="94" spans="1:28" ht="12.95" customHeight="1" x14ac:dyDescent="0.2">
      <c r="A94" s="141" t="s">
        <v>61</v>
      </c>
      <c r="B94" s="360" t="s">
        <v>47</v>
      </c>
      <c r="C94" s="519" t="s">
        <v>23</v>
      </c>
      <c r="D94" s="520"/>
      <c r="E94" s="88">
        <v>20</v>
      </c>
      <c r="F94" s="55">
        <v>1</v>
      </c>
      <c r="G94" s="16"/>
      <c r="H94" s="89"/>
      <c r="I94" s="20">
        <v>20</v>
      </c>
      <c r="J94" s="17"/>
      <c r="K94" s="90"/>
      <c r="L94" s="20"/>
      <c r="M94" s="21"/>
      <c r="N94" s="91"/>
      <c r="O94" s="71"/>
      <c r="P94" s="1"/>
      <c r="Q94" s="538"/>
      <c r="R94" s="539"/>
      <c r="S94" s="540">
        <v>20</v>
      </c>
      <c r="T94" s="539"/>
      <c r="U94" s="540"/>
      <c r="V94" s="541"/>
      <c r="W94" s="3"/>
      <c r="X94" s="3"/>
    </row>
    <row r="95" spans="1:28" ht="12.95" customHeight="1" x14ac:dyDescent="0.2">
      <c r="A95" s="141" t="s">
        <v>62</v>
      </c>
      <c r="B95" s="161" t="s">
        <v>47</v>
      </c>
      <c r="C95" s="550" t="s">
        <v>23</v>
      </c>
      <c r="D95" s="520"/>
      <c r="E95" s="16">
        <v>20</v>
      </c>
      <c r="F95" s="55">
        <v>1</v>
      </c>
      <c r="G95" s="16"/>
      <c r="H95" s="92"/>
      <c r="I95" s="20">
        <v>20</v>
      </c>
      <c r="J95" s="17"/>
      <c r="K95" s="16"/>
      <c r="L95" s="20"/>
      <c r="M95" s="21"/>
      <c r="N95" s="16"/>
      <c r="O95" s="19"/>
      <c r="P95" s="17"/>
      <c r="Q95" s="538"/>
      <c r="R95" s="539"/>
      <c r="S95" s="540">
        <v>20</v>
      </c>
      <c r="T95" s="539"/>
      <c r="U95" s="540"/>
      <c r="V95" s="541"/>
      <c r="W95" s="3"/>
      <c r="X95" s="3"/>
    </row>
    <row r="96" spans="1:28" ht="12.95" customHeight="1" thickBot="1" x14ac:dyDescent="0.25">
      <c r="A96" s="142" t="s">
        <v>63</v>
      </c>
      <c r="B96" s="361" t="s">
        <v>47</v>
      </c>
      <c r="C96" s="542" t="s">
        <v>23</v>
      </c>
      <c r="D96" s="543"/>
      <c r="E96" s="31">
        <v>20</v>
      </c>
      <c r="F96" s="27">
        <v>1</v>
      </c>
      <c r="G96" s="31"/>
      <c r="H96" s="186"/>
      <c r="I96" s="26">
        <v>20</v>
      </c>
      <c r="J96" s="27"/>
      <c r="K96" s="31"/>
      <c r="L96" s="26"/>
      <c r="M96" s="29"/>
      <c r="N96" s="31"/>
      <c r="O96" s="32"/>
      <c r="P96" s="27"/>
      <c r="Q96" s="544"/>
      <c r="R96" s="545"/>
      <c r="S96" s="546">
        <v>20</v>
      </c>
      <c r="T96" s="545"/>
      <c r="U96" s="546"/>
      <c r="V96" s="547"/>
      <c r="W96" s="3"/>
      <c r="X96" s="3"/>
    </row>
    <row r="97" spans="1:28" ht="12.95" customHeight="1" thickBot="1" x14ac:dyDescent="0.25">
      <c r="A97" s="321" t="s">
        <v>110</v>
      </c>
      <c r="B97" s="364"/>
      <c r="C97" s="559"/>
      <c r="D97" s="575"/>
      <c r="E97" s="322">
        <f>SUM(E92:E96)</f>
        <v>100</v>
      </c>
      <c r="F97" s="328">
        <f>SUM(F92:F96)</f>
        <v>5</v>
      </c>
      <c r="G97" s="322">
        <f>SUM(G92:G96)</f>
        <v>20</v>
      </c>
      <c r="H97" s="329"/>
      <c r="I97" s="322">
        <f>SUM(I92:I96)</f>
        <v>80</v>
      </c>
      <c r="J97" s="328"/>
      <c r="K97" s="322"/>
      <c r="L97" s="322"/>
      <c r="M97" s="330"/>
      <c r="N97" s="322"/>
      <c r="O97" s="331"/>
      <c r="P97" s="328"/>
      <c r="Q97" s="558">
        <f>SUM(Q92:V96)</f>
        <v>100</v>
      </c>
      <c r="R97" s="559"/>
      <c r="S97" s="559"/>
      <c r="T97" s="559"/>
      <c r="U97" s="559"/>
      <c r="V97" s="560"/>
      <c r="W97" s="3"/>
      <c r="X97" s="3"/>
    </row>
    <row r="98" spans="1:28" ht="12.95" customHeight="1" thickTop="1" x14ac:dyDescent="0.2">
      <c r="A98" s="151" t="s">
        <v>114</v>
      </c>
      <c r="B98" s="365"/>
      <c r="C98" s="97"/>
      <c r="D98" s="170"/>
      <c r="E98" s="171"/>
      <c r="F98" s="172"/>
      <c r="G98" s="173"/>
      <c r="H98" s="174"/>
      <c r="I98" s="174"/>
      <c r="J98" s="175"/>
      <c r="K98" s="173"/>
      <c r="L98" s="174"/>
      <c r="M98" s="176"/>
      <c r="N98" s="173"/>
      <c r="O98" s="177"/>
      <c r="P98" s="175"/>
      <c r="Q98" s="287"/>
      <c r="R98" s="288"/>
      <c r="S98" s="289"/>
      <c r="T98" s="288"/>
      <c r="U98" s="289"/>
      <c r="V98" s="290"/>
      <c r="W98" s="3"/>
      <c r="X98" s="3"/>
    </row>
    <row r="99" spans="1:28" s="109" customFormat="1" ht="12.95" customHeight="1" x14ac:dyDescent="0.2">
      <c r="A99" s="150" t="s">
        <v>64</v>
      </c>
      <c r="B99" s="359" t="s">
        <v>47</v>
      </c>
      <c r="C99" s="576" t="s">
        <v>23</v>
      </c>
      <c r="D99" s="556"/>
      <c r="E99" s="51">
        <v>20</v>
      </c>
      <c r="F99" s="55">
        <v>1</v>
      </c>
      <c r="G99" s="51"/>
      <c r="H99" s="213"/>
      <c r="I99" s="39">
        <v>20</v>
      </c>
      <c r="J99" s="55"/>
      <c r="K99" s="34"/>
      <c r="L99" s="37"/>
      <c r="M99" s="38"/>
      <c r="N99" s="34"/>
      <c r="O99" s="70"/>
      <c r="P99" s="35"/>
      <c r="Q99" s="577"/>
      <c r="R99" s="510"/>
      <c r="S99" s="522">
        <v>20</v>
      </c>
      <c r="T99" s="510"/>
      <c r="U99" s="522"/>
      <c r="V99" s="512"/>
      <c r="W99" s="3"/>
      <c r="X99" s="3"/>
      <c r="Y99" s="4"/>
      <c r="Z99" s="4"/>
      <c r="AA99" s="4"/>
      <c r="AB99" s="4"/>
    </row>
    <row r="100" spans="1:28" ht="12.95" customHeight="1" x14ac:dyDescent="0.2">
      <c r="A100" s="150" t="s">
        <v>65</v>
      </c>
      <c r="B100" s="359" t="s">
        <v>47</v>
      </c>
      <c r="C100" s="550" t="s">
        <v>23</v>
      </c>
      <c r="D100" s="520"/>
      <c r="E100" s="51">
        <v>20</v>
      </c>
      <c r="F100" s="55">
        <v>1</v>
      </c>
      <c r="G100" s="51"/>
      <c r="H100" s="213"/>
      <c r="I100" s="39">
        <v>20</v>
      </c>
      <c r="J100" s="55"/>
      <c r="K100" s="34"/>
      <c r="L100" s="37"/>
      <c r="M100" s="38"/>
      <c r="N100" s="34"/>
      <c r="O100" s="70"/>
      <c r="P100" s="1"/>
      <c r="Q100" s="538"/>
      <c r="R100" s="539"/>
      <c r="S100" s="540">
        <v>20</v>
      </c>
      <c r="T100" s="539"/>
      <c r="U100" s="540"/>
      <c r="V100" s="541"/>
      <c r="W100" s="3"/>
      <c r="X100" s="3"/>
    </row>
    <row r="101" spans="1:28" ht="12.95" customHeight="1" x14ac:dyDescent="0.2">
      <c r="A101" s="152" t="s">
        <v>66</v>
      </c>
      <c r="B101" s="360" t="s">
        <v>47</v>
      </c>
      <c r="C101" s="550" t="s">
        <v>23</v>
      </c>
      <c r="D101" s="520"/>
      <c r="E101" s="16">
        <v>20</v>
      </c>
      <c r="F101" s="17">
        <v>1</v>
      </c>
      <c r="G101" s="16"/>
      <c r="H101" s="92"/>
      <c r="I101" s="20">
        <v>20</v>
      </c>
      <c r="J101" s="17"/>
      <c r="K101" s="16"/>
      <c r="L101" s="20"/>
      <c r="M101" s="21"/>
      <c r="N101" s="16"/>
      <c r="O101" s="19"/>
      <c r="P101" s="17"/>
      <c r="Q101" s="538"/>
      <c r="R101" s="539"/>
      <c r="S101" s="540">
        <v>20</v>
      </c>
      <c r="T101" s="539"/>
      <c r="U101" s="540"/>
      <c r="V101" s="541"/>
      <c r="W101" s="3"/>
      <c r="X101" s="3"/>
    </row>
    <row r="102" spans="1:28" s="109" customFormat="1" ht="12.95" customHeight="1" x14ac:dyDescent="0.2">
      <c r="A102" s="332" t="s">
        <v>67</v>
      </c>
      <c r="B102" s="161" t="s">
        <v>47</v>
      </c>
      <c r="C102" s="569" t="s">
        <v>23</v>
      </c>
      <c r="D102" s="570"/>
      <c r="E102" s="57">
        <v>20</v>
      </c>
      <c r="F102" s="126">
        <v>1</v>
      </c>
      <c r="G102" s="57"/>
      <c r="H102" s="160"/>
      <c r="I102" s="41">
        <v>20</v>
      </c>
      <c r="J102" s="126"/>
      <c r="K102" s="139"/>
      <c r="L102" s="41"/>
      <c r="M102" s="59"/>
      <c r="N102" s="135"/>
      <c r="O102" s="136"/>
      <c r="P102" s="60"/>
      <c r="Q102" s="571"/>
      <c r="R102" s="572"/>
      <c r="S102" s="573">
        <v>20</v>
      </c>
      <c r="T102" s="572"/>
      <c r="U102" s="573"/>
      <c r="V102" s="574"/>
      <c r="W102" s="3"/>
      <c r="X102" s="3"/>
      <c r="Y102" s="4"/>
      <c r="Z102" s="4"/>
      <c r="AA102" s="4"/>
      <c r="AB102" s="4"/>
    </row>
    <row r="103" spans="1:28" ht="12.95" customHeight="1" thickBot="1" x14ac:dyDescent="0.25">
      <c r="A103" s="178" t="s">
        <v>68</v>
      </c>
      <c r="B103" s="361" t="s">
        <v>47</v>
      </c>
      <c r="C103" s="578" t="s">
        <v>23</v>
      </c>
      <c r="D103" s="579"/>
      <c r="E103" s="180">
        <v>20</v>
      </c>
      <c r="F103" s="179">
        <v>1</v>
      </c>
      <c r="G103" s="180">
        <v>20</v>
      </c>
      <c r="H103" s="181" t="s">
        <v>69</v>
      </c>
      <c r="I103" s="180"/>
      <c r="J103" s="179" t="s">
        <v>69</v>
      </c>
      <c r="K103" s="182" t="s">
        <v>69</v>
      </c>
      <c r="L103" s="182" t="s">
        <v>69</v>
      </c>
      <c r="M103" s="183" t="s">
        <v>69</v>
      </c>
      <c r="N103" s="182" t="s">
        <v>69</v>
      </c>
      <c r="O103" s="184" t="s">
        <v>69</v>
      </c>
      <c r="P103" s="185" t="s">
        <v>69</v>
      </c>
      <c r="Q103" s="578">
        <v>20</v>
      </c>
      <c r="R103" s="580"/>
      <c r="S103" s="581" t="s">
        <v>69</v>
      </c>
      <c r="T103" s="582"/>
      <c r="U103" s="581" t="s">
        <v>69</v>
      </c>
      <c r="V103" s="583"/>
      <c r="W103" s="3"/>
      <c r="X103" s="3"/>
    </row>
    <row r="104" spans="1:28" ht="12.95" customHeight="1" thickBot="1" x14ac:dyDescent="0.25">
      <c r="A104" s="321" t="s">
        <v>111</v>
      </c>
      <c r="B104" s="364"/>
      <c r="C104" s="559"/>
      <c r="D104" s="575"/>
      <c r="E104" s="322">
        <f>SUM(E99:E103)</f>
        <v>100</v>
      </c>
      <c r="F104" s="328">
        <f>SUM(F99:F103)</f>
        <v>5</v>
      </c>
      <c r="G104" s="322">
        <f>SUM(G99:G103)</f>
        <v>20</v>
      </c>
      <c r="H104" s="329"/>
      <c r="I104" s="322">
        <f>SUM(I99:I103)</f>
        <v>80</v>
      </c>
      <c r="J104" s="328"/>
      <c r="K104" s="322"/>
      <c r="L104" s="322"/>
      <c r="M104" s="330"/>
      <c r="N104" s="322"/>
      <c r="O104" s="331"/>
      <c r="P104" s="328"/>
      <c r="Q104" s="558">
        <f>SUM(Q99:V103)</f>
        <v>100</v>
      </c>
      <c r="R104" s="559"/>
      <c r="S104" s="559"/>
      <c r="T104" s="559"/>
      <c r="U104" s="559"/>
      <c r="V104" s="560"/>
      <c r="W104" s="3"/>
      <c r="X104" s="3"/>
    </row>
    <row r="105" spans="1:28" ht="12.95" customHeight="1" thickTop="1" x14ac:dyDescent="0.2">
      <c r="A105" s="151" t="s">
        <v>113</v>
      </c>
      <c r="B105" s="365"/>
      <c r="C105" s="97"/>
      <c r="D105" s="170"/>
      <c r="E105" s="171"/>
      <c r="F105" s="172"/>
      <c r="G105" s="173"/>
      <c r="H105" s="174"/>
      <c r="I105" s="174"/>
      <c r="J105" s="175"/>
      <c r="K105" s="173"/>
      <c r="L105" s="174"/>
      <c r="M105" s="176"/>
      <c r="N105" s="173"/>
      <c r="O105" s="177"/>
      <c r="P105" s="175"/>
      <c r="Q105" s="287"/>
      <c r="R105" s="288"/>
      <c r="S105" s="289"/>
      <c r="T105" s="288"/>
      <c r="U105" s="289"/>
      <c r="V105" s="290"/>
      <c r="W105" s="3"/>
      <c r="X105" s="3"/>
    </row>
    <row r="106" spans="1:28" ht="12.95" customHeight="1" x14ac:dyDescent="0.2">
      <c r="A106" s="150" t="s">
        <v>70</v>
      </c>
      <c r="B106" s="359" t="s">
        <v>47</v>
      </c>
      <c r="C106" s="521" t="s">
        <v>23</v>
      </c>
      <c r="D106" s="556"/>
      <c r="E106" s="81">
        <v>20</v>
      </c>
      <c r="F106" s="55">
        <v>1</v>
      </c>
      <c r="G106" s="81">
        <v>20</v>
      </c>
      <c r="H106" s="82"/>
      <c r="I106" s="83"/>
      <c r="J106" s="14"/>
      <c r="K106" s="9"/>
      <c r="L106" s="12"/>
      <c r="M106" s="13"/>
      <c r="N106" s="9"/>
      <c r="O106" s="85"/>
      <c r="P106" s="14"/>
      <c r="Q106" s="557">
        <v>20</v>
      </c>
      <c r="R106" s="510"/>
      <c r="S106" s="522"/>
      <c r="T106" s="510"/>
      <c r="U106" s="523"/>
      <c r="V106" s="512"/>
      <c r="W106" s="3"/>
      <c r="X106" s="3"/>
    </row>
    <row r="107" spans="1:28" ht="12.95" customHeight="1" x14ac:dyDescent="0.2">
      <c r="A107" s="152" t="s">
        <v>71</v>
      </c>
      <c r="B107" s="359" t="s">
        <v>47</v>
      </c>
      <c r="C107" s="519" t="s">
        <v>23</v>
      </c>
      <c r="D107" s="520"/>
      <c r="E107" s="88">
        <v>20</v>
      </c>
      <c r="F107" s="55">
        <v>1</v>
      </c>
      <c r="G107" s="88"/>
      <c r="H107" s="100"/>
      <c r="I107" s="101">
        <v>20</v>
      </c>
      <c r="J107" s="87"/>
      <c r="K107" s="102"/>
      <c r="L107" s="103"/>
      <c r="M107" s="104"/>
      <c r="N107" s="102"/>
      <c r="O107" s="105"/>
      <c r="P107" s="87"/>
      <c r="Q107" s="548"/>
      <c r="R107" s="539"/>
      <c r="S107" s="549">
        <v>20</v>
      </c>
      <c r="T107" s="584"/>
      <c r="U107" s="549"/>
      <c r="V107" s="541"/>
      <c r="W107" s="3"/>
      <c r="X107" s="3"/>
    </row>
    <row r="108" spans="1:28" ht="12.95" customHeight="1" x14ac:dyDescent="0.2">
      <c r="A108" s="141" t="s">
        <v>72</v>
      </c>
      <c r="B108" s="360" t="s">
        <v>47</v>
      </c>
      <c r="C108" s="519" t="s">
        <v>23</v>
      </c>
      <c r="D108" s="520"/>
      <c r="E108" s="88">
        <v>20</v>
      </c>
      <c r="F108" s="55">
        <v>1</v>
      </c>
      <c r="G108" s="16"/>
      <c r="H108" s="89"/>
      <c r="I108" s="20">
        <v>20</v>
      </c>
      <c r="J108" s="17"/>
      <c r="K108" s="90"/>
      <c r="L108" s="20"/>
      <c r="M108" s="21"/>
      <c r="N108" s="91"/>
      <c r="O108" s="71"/>
      <c r="P108" s="1"/>
      <c r="Q108" s="538"/>
      <c r="R108" s="539"/>
      <c r="S108" s="540">
        <v>20</v>
      </c>
      <c r="T108" s="539"/>
      <c r="U108" s="540"/>
      <c r="V108" s="541"/>
      <c r="W108" s="3"/>
      <c r="X108" s="3"/>
    </row>
    <row r="109" spans="1:28" ht="12.95" customHeight="1" x14ac:dyDescent="0.2">
      <c r="A109" s="141" t="s">
        <v>73</v>
      </c>
      <c r="B109" s="161" t="s">
        <v>47</v>
      </c>
      <c r="C109" s="550" t="s">
        <v>23</v>
      </c>
      <c r="D109" s="520"/>
      <c r="E109" s="16">
        <v>20</v>
      </c>
      <c r="F109" s="126">
        <v>1</v>
      </c>
      <c r="G109" s="16"/>
      <c r="H109" s="92"/>
      <c r="I109" s="20">
        <v>20</v>
      </c>
      <c r="J109" s="17"/>
      <c r="K109" s="16"/>
      <c r="L109" s="20"/>
      <c r="M109" s="21"/>
      <c r="N109" s="16"/>
      <c r="O109" s="19"/>
      <c r="P109" s="17"/>
      <c r="Q109" s="538"/>
      <c r="R109" s="539"/>
      <c r="S109" s="549">
        <v>20</v>
      </c>
      <c r="T109" s="584"/>
      <c r="U109" s="540"/>
      <c r="V109" s="541"/>
      <c r="W109" s="3"/>
      <c r="X109" s="3"/>
    </row>
    <row r="110" spans="1:28" ht="12.95" customHeight="1" thickBot="1" x14ac:dyDescent="0.25">
      <c r="A110" s="144" t="s">
        <v>74</v>
      </c>
      <c r="B110" s="162" t="s">
        <v>47</v>
      </c>
      <c r="C110" s="585" t="s">
        <v>23</v>
      </c>
      <c r="D110" s="586"/>
      <c r="E110" s="43">
        <v>20</v>
      </c>
      <c r="F110" s="44">
        <v>1</v>
      </c>
      <c r="G110" s="43"/>
      <c r="H110" s="93"/>
      <c r="I110" s="47">
        <v>20</v>
      </c>
      <c r="J110" s="44"/>
      <c r="K110" s="43"/>
      <c r="L110" s="47"/>
      <c r="M110" s="69"/>
      <c r="N110" s="43"/>
      <c r="O110" s="46"/>
      <c r="P110" s="44"/>
      <c r="Q110" s="587"/>
      <c r="R110" s="588"/>
      <c r="S110" s="589">
        <v>20</v>
      </c>
      <c r="T110" s="588"/>
      <c r="U110" s="589"/>
      <c r="V110" s="590"/>
      <c r="W110" s="3"/>
      <c r="X110" s="3"/>
    </row>
    <row r="111" spans="1:28" ht="12.95" customHeight="1" thickBot="1" x14ac:dyDescent="0.25">
      <c r="A111" s="321" t="s">
        <v>112</v>
      </c>
      <c r="B111" s="364"/>
      <c r="C111" s="559"/>
      <c r="D111" s="575"/>
      <c r="E111" s="322">
        <f>SUM(E106:E110)</f>
        <v>100</v>
      </c>
      <c r="F111" s="328">
        <f>SUM(F106:F110)</f>
        <v>5</v>
      </c>
      <c r="G111" s="322">
        <f>SUM(G106:G110)</f>
        <v>20</v>
      </c>
      <c r="H111" s="329"/>
      <c r="I111" s="322">
        <f>SUM(I106:I110)</f>
        <v>80</v>
      </c>
      <c r="J111" s="328"/>
      <c r="K111" s="322"/>
      <c r="L111" s="322"/>
      <c r="M111" s="330"/>
      <c r="N111" s="322"/>
      <c r="O111" s="331"/>
      <c r="P111" s="328"/>
      <c r="Q111" s="558">
        <f>SUM(Q106:V110)</f>
        <v>100</v>
      </c>
      <c r="R111" s="559"/>
      <c r="S111" s="559"/>
      <c r="T111" s="559"/>
      <c r="U111" s="559"/>
      <c r="V111" s="560"/>
      <c r="W111" s="3"/>
      <c r="X111" s="3"/>
    </row>
    <row r="112" spans="1:28" ht="12.95" customHeight="1" thickTop="1" thickBot="1" x14ac:dyDescent="0.25">
      <c r="A112" s="597"/>
      <c r="B112" s="598"/>
      <c r="C112" s="598"/>
      <c r="D112" s="598"/>
      <c r="E112" s="598"/>
      <c r="F112" s="598"/>
      <c r="G112" s="598"/>
      <c r="H112" s="598"/>
      <c r="I112" s="598"/>
      <c r="J112" s="598"/>
      <c r="K112" s="598"/>
      <c r="L112" s="598"/>
      <c r="M112" s="598"/>
      <c r="N112" s="598"/>
      <c r="O112" s="598"/>
      <c r="P112" s="598"/>
      <c r="Q112" s="598"/>
      <c r="R112" s="598"/>
      <c r="S112" s="598"/>
      <c r="T112" s="598"/>
      <c r="U112" s="598"/>
      <c r="V112" s="599"/>
      <c r="W112" s="3"/>
      <c r="X112" s="3"/>
    </row>
    <row r="113" spans="1:24" ht="12.95" customHeight="1" x14ac:dyDescent="0.2">
      <c r="A113" s="366" t="s">
        <v>133</v>
      </c>
      <c r="B113" s="367"/>
      <c r="C113" s="368"/>
      <c r="D113" s="369"/>
      <c r="E113" s="370">
        <f>SUM(E69,E83,E90,E97)</f>
        <v>1500</v>
      </c>
      <c r="F113" s="371"/>
      <c r="G113" s="370">
        <f>SUM(G69,G83,G90,G97)</f>
        <v>735</v>
      </c>
      <c r="H113" s="370">
        <f>SUM(H69)</f>
        <v>0</v>
      </c>
      <c r="I113" s="370">
        <f>SUM(I69,I83,I90,I97)</f>
        <v>645</v>
      </c>
      <c r="J113" s="372">
        <f>SUM(J69)</f>
        <v>120</v>
      </c>
      <c r="K113" s="427">
        <f>K69</f>
        <v>420</v>
      </c>
      <c r="L113" s="428"/>
      <c r="M113" s="429"/>
      <c r="N113" s="430">
        <f>N69</f>
        <v>310</v>
      </c>
      <c r="O113" s="428"/>
      <c r="P113" s="431"/>
      <c r="Q113" s="427">
        <f>Q69+Q83</f>
        <v>380</v>
      </c>
      <c r="R113" s="428"/>
      <c r="S113" s="429"/>
      <c r="T113" s="430">
        <f>T69+Q90+Q97</f>
        <v>390</v>
      </c>
      <c r="U113" s="428"/>
      <c r="V113" s="429"/>
      <c r="W113" s="3"/>
      <c r="X113" s="3"/>
    </row>
    <row r="114" spans="1:24" ht="12.95" customHeight="1" x14ac:dyDescent="0.2">
      <c r="A114" s="373" t="s">
        <v>119</v>
      </c>
      <c r="B114" s="374"/>
      <c r="C114" s="375"/>
      <c r="D114" s="376"/>
      <c r="E114" s="377">
        <f>SUM(E70)</f>
        <v>240</v>
      </c>
      <c r="F114" s="378"/>
      <c r="G114" s="377"/>
      <c r="H114" s="377"/>
      <c r="I114" s="377"/>
      <c r="J114" s="379"/>
      <c r="K114" s="427">
        <f>K70</f>
        <v>0</v>
      </c>
      <c r="L114" s="428"/>
      <c r="M114" s="429"/>
      <c r="N114" s="430">
        <f>N70</f>
        <v>120</v>
      </c>
      <c r="O114" s="428"/>
      <c r="P114" s="431"/>
      <c r="Q114" s="427">
        <f>Q70</f>
        <v>120</v>
      </c>
      <c r="R114" s="428"/>
      <c r="S114" s="429"/>
      <c r="T114" s="430">
        <f>T70</f>
        <v>0</v>
      </c>
      <c r="U114" s="428"/>
      <c r="V114" s="429"/>
      <c r="W114" s="3"/>
      <c r="X114" s="3"/>
    </row>
    <row r="115" spans="1:24" ht="12.95" customHeight="1" x14ac:dyDescent="0.2">
      <c r="A115" s="380" t="s">
        <v>116</v>
      </c>
      <c r="B115" s="381"/>
      <c r="C115" s="382"/>
      <c r="D115" s="383"/>
      <c r="E115" s="384"/>
      <c r="F115" s="385">
        <f>SUM(F71,F72,F83,F90,F97)</f>
        <v>120</v>
      </c>
      <c r="G115" s="384"/>
      <c r="H115" s="384"/>
      <c r="I115" s="384"/>
      <c r="J115" s="386"/>
      <c r="K115" s="594">
        <f>SUM(F10:F15,F16:F17,F22:F26,F48)</f>
        <v>30</v>
      </c>
      <c r="L115" s="596"/>
      <c r="M115" s="600"/>
      <c r="N115" s="591">
        <f>SUM(F18,F27:F34,F49,F59,F65)</f>
        <v>30</v>
      </c>
      <c r="O115" s="592"/>
      <c r="P115" s="593"/>
      <c r="Q115" s="594">
        <f>SUM(F35:F42,F50,F54,F60:F61,F66,F83)</f>
        <v>32</v>
      </c>
      <c r="R115" s="592"/>
      <c r="S115" s="595"/>
      <c r="T115" s="596">
        <f>SUM(F19,F43:F45,F51,F55,F56,F62,F90,F97)</f>
        <v>28</v>
      </c>
      <c r="U115" s="592"/>
      <c r="V115" s="595"/>
      <c r="W115" s="3"/>
      <c r="X115" s="3"/>
    </row>
    <row r="116" spans="1:24" ht="12.95" customHeight="1" thickBot="1" x14ac:dyDescent="0.25">
      <c r="A116" s="387" t="s">
        <v>76</v>
      </c>
      <c r="B116" s="388"/>
      <c r="C116" s="401">
        <v>6</v>
      </c>
      <c r="D116" s="402">
        <v>3</v>
      </c>
      <c r="E116" s="389"/>
      <c r="F116" s="390"/>
      <c r="G116" s="389"/>
      <c r="H116" s="389"/>
      <c r="I116" s="389"/>
      <c r="J116" s="391"/>
      <c r="K116" s="440">
        <v>3</v>
      </c>
      <c r="L116" s="441"/>
      <c r="M116" s="442"/>
      <c r="N116" s="443">
        <v>2</v>
      </c>
      <c r="O116" s="441"/>
      <c r="P116" s="444"/>
      <c r="Q116" s="440">
        <v>3</v>
      </c>
      <c r="R116" s="441"/>
      <c r="S116" s="442"/>
      <c r="T116" s="443">
        <v>1</v>
      </c>
      <c r="U116" s="441"/>
      <c r="V116" s="442"/>
      <c r="W116" s="3"/>
      <c r="X116" s="3"/>
    </row>
    <row r="117" spans="1:24" ht="12.95" customHeight="1" thickTop="1" x14ac:dyDescent="0.2">
      <c r="A117" s="373" t="s">
        <v>75</v>
      </c>
      <c r="B117" s="374"/>
      <c r="C117" s="375"/>
      <c r="D117" s="376"/>
      <c r="E117" s="377"/>
      <c r="F117" s="378">
        <v>60</v>
      </c>
      <c r="G117" s="377"/>
      <c r="H117" s="377"/>
      <c r="I117" s="377"/>
      <c r="J117" s="379"/>
      <c r="K117" s="424"/>
      <c r="L117" s="426"/>
      <c r="M117" s="439"/>
      <c r="N117" s="421"/>
      <c r="O117" s="422"/>
      <c r="P117" s="423"/>
      <c r="Q117" s="424"/>
      <c r="R117" s="422"/>
      <c r="S117" s="425"/>
      <c r="T117" s="426"/>
      <c r="U117" s="422"/>
      <c r="V117" s="425"/>
      <c r="W117" s="3"/>
      <c r="X117" s="3"/>
    </row>
    <row r="118" spans="1:24" ht="12.95" customHeight="1" x14ac:dyDescent="0.2">
      <c r="A118" s="373" t="s">
        <v>117</v>
      </c>
      <c r="B118" s="374"/>
      <c r="C118" s="375"/>
      <c r="D118" s="392"/>
      <c r="E118" s="377">
        <f>SUM(E52,E57,E63,E83,E90,E97,E97)</f>
        <v>670</v>
      </c>
      <c r="F118" s="378"/>
      <c r="G118" s="377"/>
      <c r="H118" s="377"/>
      <c r="I118" s="377"/>
      <c r="J118" s="379"/>
      <c r="K118" s="427"/>
      <c r="L118" s="428"/>
      <c r="M118" s="429"/>
      <c r="N118" s="430"/>
      <c r="O118" s="428"/>
      <c r="P118" s="431"/>
      <c r="Q118" s="427"/>
      <c r="R118" s="428"/>
      <c r="S118" s="429"/>
      <c r="T118" s="430"/>
      <c r="U118" s="428"/>
      <c r="V118" s="429"/>
      <c r="W118" s="3"/>
      <c r="X118" s="3"/>
    </row>
    <row r="119" spans="1:24" ht="12.95" customHeight="1" thickBot="1" x14ac:dyDescent="0.25">
      <c r="A119" s="393" t="s">
        <v>118</v>
      </c>
      <c r="B119" s="394"/>
      <c r="C119" s="395"/>
      <c r="D119" s="396"/>
      <c r="E119" s="397"/>
      <c r="F119" s="398">
        <f>SUM(F52,F57,F63,F83,F90,F97)</f>
        <v>40</v>
      </c>
      <c r="G119" s="397"/>
      <c r="H119" s="399"/>
      <c r="I119" s="399"/>
      <c r="J119" s="400"/>
      <c r="K119" s="416"/>
      <c r="L119" s="417"/>
      <c r="M119" s="418"/>
      <c r="N119" s="419"/>
      <c r="O119" s="417"/>
      <c r="P119" s="420"/>
      <c r="Q119" s="416"/>
      <c r="R119" s="417"/>
      <c r="S119" s="418"/>
      <c r="T119" s="419"/>
      <c r="U119" s="417"/>
      <c r="V119" s="418"/>
      <c r="W119" s="3"/>
      <c r="X119" s="3"/>
    </row>
    <row r="120" spans="1:24" ht="12.95" customHeight="1" x14ac:dyDescent="0.2">
      <c r="A120" s="432"/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3"/>
      <c r="X120" s="3"/>
    </row>
    <row r="121" spans="1:24" ht="12.95" customHeight="1" x14ac:dyDescent="0.2">
      <c r="A121" s="432" t="s">
        <v>139</v>
      </c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32"/>
      <c r="Q121" s="432"/>
      <c r="R121" s="432"/>
      <c r="S121" s="432"/>
      <c r="T121" s="432"/>
      <c r="U121" s="432"/>
      <c r="V121" s="432"/>
      <c r="W121" s="3"/>
      <c r="X121" s="3"/>
    </row>
    <row r="122" spans="1:24" s="108" customFormat="1" ht="12.95" customHeight="1" x14ac:dyDescent="0.2">
      <c r="A122" s="106" t="s">
        <v>141</v>
      </c>
      <c r="B122" s="2"/>
      <c r="C122" s="2"/>
      <c r="D122" s="2"/>
      <c r="E122" s="2"/>
      <c r="F122" s="107"/>
      <c r="G122" s="107"/>
      <c r="H122" s="107"/>
      <c r="I122" s="107"/>
      <c r="J122" s="10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s="108" customFormat="1" ht="12.95" customHeight="1" x14ac:dyDescent="0.2">
      <c r="A123" s="446" t="s">
        <v>77</v>
      </c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  <c r="U123" s="415"/>
      <c r="V123" s="415"/>
      <c r="W123" s="2"/>
      <c r="X123" s="2"/>
    </row>
    <row r="124" spans="1:24" s="108" customFormat="1" ht="12.95" customHeight="1" x14ac:dyDescent="0.2">
      <c r="A124" s="414" t="s">
        <v>140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5"/>
      <c r="W124" s="2"/>
      <c r="X124" s="2"/>
    </row>
  </sheetData>
  <mergeCells count="204">
    <mergeCell ref="K114:M114"/>
    <mergeCell ref="N114:P114"/>
    <mergeCell ref="Q114:S114"/>
    <mergeCell ref="T114:V114"/>
    <mergeCell ref="N115:P115"/>
    <mergeCell ref="Q115:S115"/>
    <mergeCell ref="T115:V115"/>
    <mergeCell ref="C111:D111"/>
    <mergeCell ref="Q111:V111"/>
    <mergeCell ref="A112:V112"/>
    <mergeCell ref="K113:M113"/>
    <mergeCell ref="N113:P113"/>
    <mergeCell ref="Q113:S113"/>
    <mergeCell ref="T113:V113"/>
    <mergeCell ref="K115:M115"/>
    <mergeCell ref="Q109:R109"/>
    <mergeCell ref="S109:T109"/>
    <mergeCell ref="U109:V109"/>
    <mergeCell ref="C110:D110"/>
    <mergeCell ref="Q110:R110"/>
    <mergeCell ref="S110:T110"/>
    <mergeCell ref="U110:V110"/>
    <mergeCell ref="C109:D109"/>
    <mergeCell ref="C107:D107"/>
    <mergeCell ref="Q107:R107"/>
    <mergeCell ref="S107:T107"/>
    <mergeCell ref="U107:V107"/>
    <mergeCell ref="C108:D108"/>
    <mergeCell ref="Q108:R108"/>
    <mergeCell ref="S108:T108"/>
    <mergeCell ref="U108:V108"/>
    <mergeCell ref="Q104:V104"/>
    <mergeCell ref="C106:D106"/>
    <mergeCell ref="Q106:R106"/>
    <mergeCell ref="S106:T106"/>
    <mergeCell ref="U106:V106"/>
    <mergeCell ref="C104:D104"/>
    <mergeCell ref="C103:D103"/>
    <mergeCell ref="Q103:R103"/>
    <mergeCell ref="S103:T103"/>
    <mergeCell ref="U103:V103"/>
    <mergeCell ref="Q100:R100"/>
    <mergeCell ref="S100:T100"/>
    <mergeCell ref="U100:V100"/>
    <mergeCell ref="C102:D102"/>
    <mergeCell ref="Q102:R102"/>
    <mergeCell ref="S102:T102"/>
    <mergeCell ref="U102:V102"/>
    <mergeCell ref="C97:D97"/>
    <mergeCell ref="Q97:V97"/>
    <mergeCell ref="C99:D99"/>
    <mergeCell ref="Q99:R99"/>
    <mergeCell ref="S99:T99"/>
    <mergeCell ref="U99:V99"/>
    <mergeCell ref="C101:D101"/>
    <mergeCell ref="Q101:R101"/>
    <mergeCell ref="S101:T101"/>
    <mergeCell ref="U101:V101"/>
    <mergeCell ref="C100:D100"/>
    <mergeCell ref="Q95:R95"/>
    <mergeCell ref="S95:T95"/>
    <mergeCell ref="U95:V95"/>
    <mergeCell ref="C96:D96"/>
    <mergeCell ref="Q96:R96"/>
    <mergeCell ref="S96:T96"/>
    <mergeCell ref="U96:V96"/>
    <mergeCell ref="C93:D93"/>
    <mergeCell ref="Q93:R93"/>
    <mergeCell ref="S93:T93"/>
    <mergeCell ref="U93:V93"/>
    <mergeCell ref="C94:D94"/>
    <mergeCell ref="Q94:R94"/>
    <mergeCell ref="S94:T94"/>
    <mergeCell ref="U94:V94"/>
    <mergeCell ref="C95:D95"/>
    <mergeCell ref="Q90:V90"/>
    <mergeCell ref="C92:D92"/>
    <mergeCell ref="Q92:R92"/>
    <mergeCell ref="S92:T92"/>
    <mergeCell ref="U92:V92"/>
    <mergeCell ref="C88:D88"/>
    <mergeCell ref="Q88:R88"/>
    <mergeCell ref="S88:T88"/>
    <mergeCell ref="U88:V88"/>
    <mergeCell ref="C89:D89"/>
    <mergeCell ref="Q89:R89"/>
    <mergeCell ref="S89:T89"/>
    <mergeCell ref="U89:V89"/>
    <mergeCell ref="C90:D90"/>
    <mergeCell ref="Q86:R86"/>
    <mergeCell ref="S86:T86"/>
    <mergeCell ref="U86:V86"/>
    <mergeCell ref="C87:D87"/>
    <mergeCell ref="Q87:R87"/>
    <mergeCell ref="S87:T87"/>
    <mergeCell ref="U87:V87"/>
    <mergeCell ref="C83:D83"/>
    <mergeCell ref="Q83:V83"/>
    <mergeCell ref="C84:D84"/>
    <mergeCell ref="C85:D85"/>
    <mergeCell ref="Q85:R85"/>
    <mergeCell ref="S85:T85"/>
    <mergeCell ref="U85:V85"/>
    <mergeCell ref="C86:D86"/>
    <mergeCell ref="Q81:R81"/>
    <mergeCell ref="S81:T81"/>
    <mergeCell ref="U81:V81"/>
    <mergeCell ref="C82:D82"/>
    <mergeCell ref="Q82:R82"/>
    <mergeCell ref="S82:T82"/>
    <mergeCell ref="U82:V82"/>
    <mergeCell ref="C79:D79"/>
    <mergeCell ref="Q79:R79"/>
    <mergeCell ref="S79:T79"/>
    <mergeCell ref="U79:V79"/>
    <mergeCell ref="C80:D80"/>
    <mergeCell ref="Q80:R80"/>
    <mergeCell ref="S80:T80"/>
    <mergeCell ref="U80:V80"/>
    <mergeCell ref="C81:D81"/>
    <mergeCell ref="C78:D78"/>
    <mergeCell ref="Q78:R78"/>
    <mergeCell ref="S78:T78"/>
    <mergeCell ref="U78:V78"/>
    <mergeCell ref="N75:P75"/>
    <mergeCell ref="Q75:V75"/>
    <mergeCell ref="Q76:R76"/>
    <mergeCell ref="S76:T76"/>
    <mergeCell ref="U76:V76"/>
    <mergeCell ref="G75:G76"/>
    <mergeCell ref="H75:H76"/>
    <mergeCell ref="I75:I76"/>
    <mergeCell ref="J75:J76"/>
    <mergeCell ref="K75:M75"/>
    <mergeCell ref="T70:V70"/>
    <mergeCell ref="K71:M71"/>
    <mergeCell ref="N71:P71"/>
    <mergeCell ref="Q71:S71"/>
    <mergeCell ref="T71:V71"/>
    <mergeCell ref="C77:D77"/>
    <mergeCell ref="Q77:R77"/>
    <mergeCell ref="S77:T77"/>
    <mergeCell ref="U77:V77"/>
    <mergeCell ref="N72:P72"/>
    <mergeCell ref="Q72:S72"/>
    <mergeCell ref="T72:V72"/>
    <mergeCell ref="G74:J74"/>
    <mergeCell ref="A1:V1"/>
    <mergeCell ref="A2:V2"/>
    <mergeCell ref="A6:A8"/>
    <mergeCell ref="B6:B8"/>
    <mergeCell ref="C6:D6"/>
    <mergeCell ref="E6:E8"/>
    <mergeCell ref="F6:F8"/>
    <mergeCell ref="K6:P6"/>
    <mergeCell ref="Q6:V6"/>
    <mergeCell ref="C7:C8"/>
    <mergeCell ref="D7:D8"/>
    <mergeCell ref="G6:J6"/>
    <mergeCell ref="G7:G8"/>
    <mergeCell ref="H7:H8"/>
    <mergeCell ref="I7:I8"/>
    <mergeCell ref="J7:J8"/>
    <mergeCell ref="K7:M7"/>
    <mergeCell ref="N7:P7"/>
    <mergeCell ref="Q7:S7"/>
    <mergeCell ref="T7:V7"/>
    <mergeCell ref="K69:M69"/>
    <mergeCell ref="K72:M72"/>
    <mergeCell ref="K117:M117"/>
    <mergeCell ref="K116:M116"/>
    <mergeCell ref="N116:P116"/>
    <mergeCell ref="Q116:S116"/>
    <mergeCell ref="T116:V116"/>
    <mergeCell ref="A120:V120"/>
    <mergeCell ref="A123:V123"/>
    <mergeCell ref="N69:P69"/>
    <mergeCell ref="Q69:S69"/>
    <mergeCell ref="T69:V69"/>
    <mergeCell ref="A74:A76"/>
    <mergeCell ref="B74:B76"/>
    <mergeCell ref="C74:D74"/>
    <mergeCell ref="E74:E76"/>
    <mergeCell ref="F74:F76"/>
    <mergeCell ref="K70:M70"/>
    <mergeCell ref="N70:P70"/>
    <mergeCell ref="Q70:S70"/>
    <mergeCell ref="K74:P74"/>
    <mergeCell ref="Q74:V74"/>
    <mergeCell ref="C75:C76"/>
    <mergeCell ref="D75:D76"/>
    <mergeCell ref="A124:V124"/>
    <mergeCell ref="K119:M119"/>
    <mergeCell ref="N119:P119"/>
    <mergeCell ref="Q119:S119"/>
    <mergeCell ref="T119:V119"/>
    <mergeCell ref="N117:P117"/>
    <mergeCell ref="Q117:S117"/>
    <mergeCell ref="T117:V117"/>
    <mergeCell ref="K118:M118"/>
    <mergeCell ref="N118:P118"/>
    <mergeCell ref="Q118:S118"/>
    <mergeCell ref="T118:V118"/>
    <mergeCell ref="A121:V121"/>
  </mergeCells>
  <printOptions horizontalCentered="1"/>
  <pageMargins left="0.39370078740157483" right="0.39370078740157483" top="0.39370078740157483" bottom="0.39370078740157483" header="0" footer="0"/>
  <pageSetup paperSize="9" scale="84" fitToHeight="0" orientation="landscape" r:id="rId1"/>
  <rowBreaks count="1" manualBreakCount="1">
    <brk id="73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5F8FF1593F847B4C60DF2E20CAB74" ma:contentTypeVersion="12" ma:contentTypeDescription="Create a new document." ma:contentTypeScope="" ma:versionID="6d51b0a89ac35a2a8c0f1080c609e103">
  <xsd:schema xmlns:xsd="http://www.w3.org/2001/XMLSchema" xmlns:xs="http://www.w3.org/2001/XMLSchema" xmlns:p="http://schemas.microsoft.com/office/2006/metadata/properties" xmlns:ns3="c7f58fe1-f5eb-44c8-9667-4b1c540432d2" xmlns:ns4="34939690-d873-45d1-af1b-97b4bf72d3a9" targetNamespace="http://schemas.microsoft.com/office/2006/metadata/properties" ma:root="true" ma:fieldsID="bedde5ac5f1aafb255ba27f4523c5516" ns3:_="" ns4:_="">
    <xsd:import namespace="c7f58fe1-f5eb-44c8-9667-4b1c540432d2"/>
    <xsd:import namespace="34939690-d873-45d1-af1b-97b4bf72d3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8fe1-f5eb-44c8-9667-4b1c54043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39690-d873-45d1-af1b-97b4bf72d3a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7f58fe1-f5eb-44c8-9667-4b1c540432d2" xsi:nil="true"/>
  </documentManagement>
</p:properties>
</file>

<file path=customXml/itemProps1.xml><?xml version="1.0" encoding="utf-8"?>
<ds:datastoreItem xmlns:ds="http://schemas.openxmlformats.org/officeDocument/2006/customXml" ds:itemID="{DBB914DA-A67E-485D-B448-E26D544AD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58fe1-f5eb-44c8-9667-4b1c540432d2"/>
    <ds:schemaRef ds:uri="34939690-d873-45d1-af1b-97b4bf72d3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B042B4-24D0-4FC0-AE16-C800C78D10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8DA50-7094-4F20-842D-B053142B31E2}">
  <ds:schemaRefs>
    <ds:schemaRef ds:uri="http://schemas.microsoft.com/office/2006/metadata/properties"/>
    <ds:schemaRef ds:uri="http://schemas.microsoft.com/office/infopath/2007/PartnerControls"/>
    <ds:schemaRef ds:uri="c7f58fe1-f5eb-44c8-9667-4b1c540432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praca socjalna II stopnia</vt:lpstr>
      <vt:lpstr>'praca socjalna II stopnia'!Obszar_wydruku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Zbierzchowska</dc:creator>
  <cp:keywords/>
  <dc:description/>
  <cp:lastModifiedBy>A404</cp:lastModifiedBy>
  <cp:revision/>
  <cp:lastPrinted>2023-03-07T21:27:26Z</cp:lastPrinted>
  <dcterms:created xsi:type="dcterms:W3CDTF">2021-01-09T20:15:57Z</dcterms:created>
  <dcterms:modified xsi:type="dcterms:W3CDTF">2023-06-12T10:13:47Z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0x01010067A5F8FF1593F847B4C60DF2E20CAB74</vt:lpwstr>
  </property>
</Properties>
</file>