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45" activeTab="0"/>
  </bookViews>
  <sheets>
    <sheet name="PSpecIstDz" sheetId="1" r:id="rId1"/>
    <sheet name="Arkusz1" sheetId="2" r:id="rId2"/>
    <sheet name="Arkusz2" sheetId="3" r:id="rId3"/>
  </sheets>
  <definedNames/>
  <calcPr fullCalcOnLoad="1"/>
</workbook>
</file>

<file path=xl/sharedStrings.xml><?xml version="1.0" encoding="utf-8"?>
<sst xmlns="http://schemas.openxmlformats.org/spreadsheetml/2006/main" count="492" uniqueCount="232">
  <si>
    <t>Forma zaliczenia</t>
  </si>
  <si>
    <t>ECTS</t>
  </si>
  <si>
    <t>Forma zajęć</t>
  </si>
  <si>
    <t>W</t>
  </si>
  <si>
    <t>K</t>
  </si>
  <si>
    <t>Ćw</t>
  </si>
  <si>
    <t>A</t>
  </si>
  <si>
    <t>L</t>
  </si>
  <si>
    <t>S</t>
  </si>
  <si>
    <t>P</t>
  </si>
  <si>
    <t>Sem. letni</t>
  </si>
  <si>
    <t>Sem. zim</t>
  </si>
  <si>
    <t>sem. I</t>
  </si>
  <si>
    <t>sem. II</t>
  </si>
  <si>
    <t>sem. III</t>
  </si>
  <si>
    <t>sem. IV</t>
  </si>
  <si>
    <t>sem. V</t>
  </si>
  <si>
    <t>sem. VI</t>
  </si>
  <si>
    <t>Liczba godz.</t>
  </si>
  <si>
    <t>W/K</t>
  </si>
  <si>
    <t>E</t>
  </si>
  <si>
    <t>Z</t>
  </si>
  <si>
    <t>Emisja głosu</t>
  </si>
  <si>
    <t>Seminarium dyplomowe</t>
  </si>
  <si>
    <t>Nr modułu standard.</t>
  </si>
  <si>
    <t>W - wykłady, K - konwersatorium, Ćw A - ćwiczenia audytoryjne, Ćw W - ćw. warsztatowe, Ćw L - ćw. laboratoryjne, L - lektorat, S - seminarium, P - praktyka</t>
  </si>
  <si>
    <t>Moduły obowiązkowe i ograniczonego wyboru</t>
  </si>
  <si>
    <t>Zo</t>
  </si>
  <si>
    <t>rok I                              2014/15</t>
  </si>
  <si>
    <t>rok II                      2015/16</t>
  </si>
  <si>
    <t>rok III                         2016/17</t>
  </si>
  <si>
    <t>Podstawy diagnozowania</t>
  </si>
  <si>
    <t>2Z</t>
  </si>
  <si>
    <t>Podstawy kształcenia specjalnego</t>
  </si>
  <si>
    <t>Komunikacja alternatywna i wspomagająca</t>
  </si>
  <si>
    <t>Metodyka nauczania i wychowania integracyjnego</t>
  </si>
  <si>
    <t>Metody wczesnej interwencji i stymulacji rozwoju</t>
  </si>
  <si>
    <t>Nowe media w rewalidacji</t>
  </si>
  <si>
    <t>1E1Zo</t>
  </si>
  <si>
    <t>Podstawy kształcenia osób z niepełnosprawnością intelektualną</t>
  </si>
  <si>
    <t>Metodyka nauczania i wychowania osób z lekką niepełnosprawnością intelektualną</t>
  </si>
  <si>
    <t>Metodyka nauczania i wychowania osób z głębszą niepełnosprawnością intelektualną</t>
  </si>
  <si>
    <t>Pedagogika wczesnoszkolna</t>
  </si>
  <si>
    <t>4E2Zo</t>
  </si>
  <si>
    <t>E:  Praktyki</t>
  </si>
  <si>
    <t>Wprowadzenie do praktyki specjalnościowej</t>
  </si>
  <si>
    <t>Praktyka pedagogiczna 1</t>
  </si>
  <si>
    <t>Praktyka pedagogiczna 2</t>
  </si>
  <si>
    <t>Praktyka pedagogiczna 3</t>
  </si>
  <si>
    <t>F: Grupa przedmiotów dodatkowych</t>
  </si>
  <si>
    <t>Język obcy (przedmiot ograniczonego wyboru)</t>
  </si>
  <si>
    <t>Edukacyjne zastosowanie komputerów</t>
  </si>
  <si>
    <t>Wychowanie fizyczne (przedmiot ograniczonego wyboru)</t>
  </si>
  <si>
    <t>Etyka zawodu pedagoga</t>
  </si>
  <si>
    <t>Znaczenie uregulowań prawnych w pracy pedagoga</t>
  </si>
  <si>
    <t>Podstawy edukacji seksualnej</t>
  </si>
  <si>
    <t>3Zo</t>
  </si>
  <si>
    <t>3Z</t>
  </si>
  <si>
    <t>3Z1Zo</t>
  </si>
  <si>
    <t>1E1Z4Zo</t>
  </si>
  <si>
    <t>o1</t>
  </si>
  <si>
    <t>o2</t>
  </si>
  <si>
    <t>o3.1</t>
  </si>
  <si>
    <t>G: Grupa przedmiotów fakultatywnych**</t>
  </si>
  <si>
    <t>2Zo</t>
  </si>
  <si>
    <t>D 1.  Rehabilitacja i edukacja osób z niepełnosprawnością intelektualną z surdopedagogiką</t>
  </si>
  <si>
    <t>Moduł przygotowania surdopedagoga</t>
  </si>
  <si>
    <t>Metodyka nauczania osób z niepełnosprawnościa słuchu</t>
  </si>
  <si>
    <t>Język migowy</t>
  </si>
  <si>
    <t>Wychowanie słuchowe</t>
  </si>
  <si>
    <t>Alternatywne metody komunikacji z osobą niesłyszącą</t>
  </si>
  <si>
    <t>Surdologopedia</t>
  </si>
  <si>
    <t>Diagnoza pedagogicna osób z niepełnosprawnością słuchu</t>
  </si>
  <si>
    <t>Pedagogika osób z niesłyszących z niepełnosprawnościami sprzężonymi</t>
  </si>
  <si>
    <t>Psychospołeczne funkcjonowanie osób z niepełnosprawnością słuchu</t>
  </si>
  <si>
    <t>3 i 3</t>
  </si>
  <si>
    <t>3 i 4</t>
  </si>
  <si>
    <t>2 i 2</t>
  </si>
  <si>
    <t>E, Zo</t>
  </si>
  <si>
    <t>o1.1</t>
  </si>
  <si>
    <t>o1.2</t>
  </si>
  <si>
    <t>o1.3</t>
  </si>
  <si>
    <t>o1.4</t>
  </si>
  <si>
    <t>o1.6</t>
  </si>
  <si>
    <t>o1.8</t>
  </si>
  <si>
    <t>o1.9</t>
  </si>
  <si>
    <t>o2.1</t>
  </si>
  <si>
    <t>o2.3</t>
  </si>
  <si>
    <t>o2.4</t>
  </si>
  <si>
    <t>o2.5</t>
  </si>
  <si>
    <t>o2.6</t>
  </si>
  <si>
    <t>o2.7</t>
  </si>
  <si>
    <t>o2.8</t>
  </si>
  <si>
    <t>o2.9</t>
  </si>
  <si>
    <t>o2.10</t>
  </si>
  <si>
    <t>o2.11</t>
  </si>
  <si>
    <t>o1.10</t>
  </si>
  <si>
    <t>o/ow3</t>
  </si>
  <si>
    <t>Liczba obowiązkowych egzaminów</t>
  </si>
  <si>
    <t>4Zo</t>
  </si>
  <si>
    <t>o2.12</t>
  </si>
  <si>
    <t>o1.5</t>
  </si>
  <si>
    <t>o3.2</t>
  </si>
  <si>
    <t>o2.13</t>
  </si>
  <si>
    <t>o2.14</t>
  </si>
  <si>
    <t>o1.7</t>
  </si>
  <si>
    <t>STACJONARNE STUDIA I STOPNIA, profil PRAKTYCZNY</t>
  </si>
  <si>
    <t>Wprowadzenie do socjologii</t>
  </si>
  <si>
    <t>Podstawy psychologii ogólnej i społecznej</t>
  </si>
  <si>
    <t>Podstawy pedagogiki społecznej i animacji</t>
  </si>
  <si>
    <t>Prawne aspekty pracy socjalnej i opiekuńczej</t>
  </si>
  <si>
    <t>Biomedyczne aspekty rozwoju czlowieka</t>
  </si>
  <si>
    <t>Psychologia rozwojowa z elementami psychologii klinicznej</t>
  </si>
  <si>
    <t>Wprowadzenie do pracy socjalnej</t>
  </si>
  <si>
    <t>Praca socjalna w perspektywie historycznej</t>
  </si>
  <si>
    <t>Ekonomia i zarządzanie a polityka społeczna</t>
  </si>
  <si>
    <t>Polityka społeczna w pracy socjalnej</t>
  </si>
  <si>
    <t>o1.11</t>
  </si>
  <si>
    <t>Systemy pomocy społecznej na świecie</t>
  </si>
  <si>
    <t>o.1.12</t>
  </si>
  <si>
    <t>Praca studenta z tekstem naukowym</t>
  </si>
  <si>
    <t>o1.13</t>
  </si>
  <si>
    <t>Praca socjalna w warunkach różnorodności kulturowej</t>
  </si>
  <si>
    <t>o1.14</t>
  </si>
  <si>
    <t>Podstawy edukacji na rzecz zrównoważonego rozwoju</t>
  </si>
  <si>
    <t>o1.15</t>
  </si>
  <si>
    <t>Pedagogika pracy</t>
  </si>
  <si>
    <t>o1.16</t>
  </si>
  <si>
    <t>o1.17</t>
  </si>
  <si>
    <t>Andragogiczne aspekty pracy socjalnej i edukacyjnej</t>
  </si>
  <si>
    <t>o1.18</t>
  </si>
  <si>
    <t>Etyka w pracy socjalnej</t>
  </si>
  <si>
    <t>o1.19</t>
  </si>
  <si>
    <t>2E10Zo</t>
  </si>
  <si>
    <t>2E5Zo</t>
  </si>
  <si>
    <t>Trening umiejętności interpersonalnych</t>
  </si>
  <si>
    <t>Metodyka pracy badawczej</t>
  </si>
  <si>
    <t>Praca socjalna z klientem</t>
  </si>
  <si>
    <t>Praca socjalna z grupą i środowiskiem</t>
  </si>
  <si>
    <t>Pedagogika ulicy</t>
  </si>
  <si>
    <t>Projektowanie w pracy socjalnej</t>
  </si>
  <si>
    <t>Drama w profilaktyce</t>
  </si>
  <si>
    <t>Elementy terapii rodzin</t>
  </si>
  <si>
    <t>Animacja społeczności lokalnych</t>
  </si>
  <si>
    <t>Ewaluacja pracy socjalnej</t>
  </si>
  <si>
    <t>Superwizja w pracy socjalnej</t>
  </si>
  <si>
    <t>1E6Zo</t>
  </si>
  <si>
    <t>7Zo</t>
  </si>
  <si>
    <t>Wymiary nieuspołecznienia</t>
  </si>
  <si>
    <t>Psychospołeczne uwarunkowania bezdomności</t>
  </si>
  <si>
    <t>Rynek pracy i bezrobocie</t>
  </si>
  <si>
    <t>o3.3</t>
  </si>
  <si>
    <t>Interwencja kryzysowa</t>
  </si>
  <si>
    <t>o3.4</t>
  </si>
  <si>
    <t>o3.5</t>
  </si>
  <si>
    <t>Praca z osobami uzależnionymi od alkoholu oraz ich rodzinami</t>
  </si>
  <si>
    <t>o3.6</t>
  </si>
  <si>
    <t>Praca z osobami uzależnionymi od narkotyków oraz ich rodzinami</t>
  </si>
  <si>
    <t>o3.7</t>
  </si>
  <si>
    <t>Praca z osobami niepełnosprawnymi</t>
  </si>
  <si>
    <t>o3.8</t>
  </si>
  <si>
    <t>Praca z rodzinami osób niepełnosprawnych</t>
  </si>
  <si>
    <t>o3.9</t>
  </si>
  <si>
    <t>Towarzyszenie w opiece paliatywnej</t>
  </si>
  <si>
    <t>o3.10</t>
  </si>
  <si>
    <t>5Zo</t>
  </si>
  <si>
    <t>ow4</t>
  </si>
  <si>
    <t>Rodzina z perspektywy nauk społecznych i praktyki pracy socjalnej</t>
  </si>
  <si>
    <t>Nowoczesne narzędzia w pracy socjalnej asystenta rodziny</t>
  </si>
  <si>
    <t xml:space="preserve">Asystent rodziny jako planista i koordynator służb społecznych </t>
  </si>
  <si>
    <t xml:space="preserve">Mediacje i komunikacja interpersonalna jako narzędzie asystenta rodziny </t>
  </si>
  <si>
    <t xml:space="preserve">Opieka i pielęgnacja dzieci i niemowląt </t>
  </si>
  <si>
    <t>Wybrane zagadnienia z prawa rodzinnego, ustawy o wspieraniu rodziny i pieczy zastępczej</t>
  </si>
  <si>
    <t>Wykład ogólnouczelniany</t>
  </si>
  <si>
    <t>Język obcy</t>
  </si>
  <si>
    <t>Wychowanie fizyczne</t>
  </si>
  <si>
    <t>Praktyka zawodowa</t>
  </si>
  <si>
    <t>ow4.1</t>
  </si>
  <si>
    <t>ow4.2</t>
  </si>
  <si>
    <t>ow4.3</t>
  </si>
  <si>
    <t>ow4.4</t>
  </si>
  <si>
    <t>2Z4Zo</t>
  </si>
  <si>
    <t>4Z3Zo</t>
  </si>
  <si>
    <t>W tym: punktów z praktyk</t>
  </si>
  <si>
    <t>Czas wolny jako narzędzie zmiany społecznej</t>
  </si>
  <si>
    <t xml:space="preserve">Wybrane zagadnienia gerontologii społecznej </t>
  </si>
  <si>
    <t xml:space="preserve">Zdrowie i jakość życia seniorów </t>
  </si>
  <si>
    <t xml:space="preserve">Człowiek starszy we współczesnej rodzinie </t>
  </si>
  <si>
    <t xml:space="preserve">Ekonomiczne konteksty starości </t>
  </si>
  <si>
    <t xml:space="preserve">Biografia w pracy z seniorami </t>
  </si>
  <si>
    <t xml:space="preserve">Polityka społeczna wobec problemu starości </t>
  </si>
  <si>
    <t xml:space="preserve">Instytucje wspierania seniorów </t>
  </si>
  <si>
    <t xml:space="preserve">Terapia zajęciowa w aktywizacji seniorów </t>
  </si>
  <si>
    <t xml:space="preserve">Praca socjalna jako aktywizacja seniorów i animacja </t>
  </si>
  <si>
    <t xml:space="preserve">Psychologia starzenia się i przemijania </t>
  </si>
  <si>
    <t>6Zo</t>
  </si>
  <si>
    <t>CZĘŚĆ I - MODUŁY OBOWIĄZKOWE I OGRANICZONEGO WYBORU dla wszystkich studentów</t>
  </si>
  <si>
    <t>CZŁOWIEK I JEGO MIEJSCE W SPOŁECZEŃSTWIE</t>
  </si>
  <si>
    <t>METODYKA PRACY Z JEDNOSTKĄ, GRUPĄ I SPOŁECZEŃSTWEM</t>
  </si>
  <si>
    <t>WYBRANE PROBLEMY SPOŁECZNE</t>
  </si>
  <si>
    <r>
      <t>C</t>
    </r>
    <r>
      <rPr>
        <b/>
        <sz val="8"/>
        <rFont val="Arial CE"/>
        <family val="0"/>
      </rPr>
      <t>ZĘŚĆ II - MODUŁY SPECJALNOŚCIOWE *</t>
    </r>
  </si>
  <si>
    <t>Razem godzin  (część I)</t>
  </si>
  <si>
    <t>Razem godzin  (część II.1)</t>
  </si>
  <si>
    <t>Razem punktów   (część II.1)</t>
  </si>
  <si>
    <t>Łączna liczba godzin  (część I i II.1)</t>
  </si>
  <si>
    <t>Łączna liczba punktów   (część I i II.1)</t>
  </si>
  <si>
    <t>W tym: godzin z praktyk</t>
  </si>
  <si>
    <t>ow4.5</t>
  </si>
  <si>
    <t>PRZEDMIOTY OGRANICZONEGO WYBORU</t>
  </si>
  <si>
    <t>Razem godzin  (część II.2)</t>
  </si>
  <si>
    <t>Razem punktów   (część II.2)</t>
  </si>
  <si>
    <t>Razem punktów  (część I)</t>
  </si>
  <si>
    <t>Specjalności do wyboru od III roku: Asystentura rodzin, Asystent seniora</t>
  </si>
  <si>
    <t>Praca z osobą dotkniętą przemoca i stosującą przemoc</t>
  </si>
  <si>
    <t xml:space="preserve">Kierunek: PRACA SOCJALNA - PLAN STUDIÓW  OD ROKU AKADEMICKIEGO 2016/2017                                     </t>
  </si>
  <si>
    <t>II.2. Moduł do wyboru, specjalność: Asystent seniora</t>
  </si>
  <si>
    <t>II.1. Moduł do wyboru, specjalność: Asystentura rodzin</t>
  </si>
  <si>
    <t>Wprowadzenie do praktyk. Instytucjonalna opieka i pomoc socjalna</t>
  </si>
  <si>
    <t>o2.2</t>
  </si>
  <si>
    <t>W tym: godzin z przedmiotów ow i fakultatywnych</t>
  </si>
  <si>
    <t>W tym: punktów z przedmiotów ow i fakultatywnych</t>
  </si>
  <si>
    <t>rok I                              2016/17</t>
  </si>
  <si>
    <t>rok II                      2017/18</t>
  </si>
  <si>
    <t>rok III                         2018/19</t>
  </si>
  <si>
    <t xml:space="preserve">*  Studenci wybierają na II roku studiów specjalność: Asystentura rodzin lub Asystent seniora. </t>
  </si>
  <si>
    <t>Podstawy gerontologii</t>
  </si>
  <si>
    <t>Asystentura rodzin jako profesja</t>
  </si>
  <si>
    <t xml:space="preserve">Zasady przymowania na specjalność:     </t>
  </si>
  <si>
    <t xml:space="preserve">1. każdy student może nieodpłatnie na studiach stacjonarnych i w ramach opłaty za studia niestacjonarne na kierunku Praca socjalna wybrać tylko jedną specjalność   </t>
  </si>
  <si>
    <t>2.w przypadku liczby kandydatów przekraczającej liczbę miejsc na danej specjalności, kryterium wyboru stanowi średnia ocen ze wszystkich zaliczeń i egzaminów, uzyskana na I i II roku studiów</t>
  </si>
  <si>
    <t>3. warunkiem utworzenia danej specjalności jest jej liczebność, odpowiadająca liczebności wskazanej w Zarządzeniu Rektora UG</t>
  </si>
  <si>
    <t>Filozoficzne podstawy pracy socjalnej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</si>
</sst>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CE"/>
      <family val="0"/>
    </font>
    <font>
      <b/>
      <sz val="7"/>
      <name val="Arial CE"/>
      <family val="0"/>
    </font>
    <font>
      <b/>
      <sz val="9"/>
      <name val="Arial CE"/>
      <family val="0"/>
    </font>
    <font>
      <sz val="7"/>
      <name val="Arial CE"/>
      <family val="0"/>
    </font>
    <font>
      <b/>
      <sz val="7"/>
      <name val="Arial"/>
      <family val="2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3"/>
      <name val="Czcionka tekstu podstawowego"/>
      <family val="2"/>
    </font>
    <font>
      <b/>
      <sz val="13"/>
      <color indexed="63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3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 style="thin"/>
      <bottom/>
    </border>
    <border>
      <left style="thin"/>
      <right style="double"/>
      <top style="thin"/>
      <bottom style="double"/>
    </border>
    <border>
      <left style="thin"/>
      <right style="thin"/>
      <top/>
      <bottom style="thin"/>
    </border>
    <border>
      <left style="thin"/>
      <right style="double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double"/>
      <right style="thin"/>
      <top style="thin"/>
      <bottom style="thin"/>
    </border>
    <border>
      <left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/>
    </border>
    <border>
      <left style="thin"/>
      <right/>
      <top style="double"/>
      <bottom/>
    </border>
    <border>
      <left style="thin"/>
      <right style="double"/>
      <top style="double"/>
      <bottom/>
    </border>
    <border>
      <left/>
      <right/>
      <top style="double"/>
      <bottom/>
    </border>
    <border>
      <left style="thin"/>
      <right style="thin"/>
      <top style="double"/>
      <bottom/>
    </border>
    <border>
      <left/>
      <right style="double"/>
      <top style="thin"/>
      <bottom style="thin"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double"/>
      <bottom style="medium"/>
    </border>
    <border>
      <left/>
      <right style="thin"/>
      <top style="double"/>
      <bottom style="medium"/>
    </border>
    <border>
      <left style="thin"/>
      <right style="thin"/>
      <top style="double"/>
      <bottom style="medium"/>
    </border>
    <border>
      <left style="double"/>
      <right style="thin"/>
      <top style="thin"/>
      <bottom style="double"/>
    </border>
    <border>
      <left style="double"/>
      <right style="thin"/>
      <top style="double"/>
      <bottom style="medium"/>
    </border>
    <border>
      <left style="thin">
        <color indexed="8"/>
      </left>
      <right style="double"/>
      <top style="thin">
        <color indexed="8"/>
      </top>
      <bottom style="thin"/>
    </border>
    <border>
      <left style="double"/>
      <right style="thin"/>
      <top style="thin">
        <color indexed="8"/>
      </top>
      <bottom style="thin"/>
    </border>
    <border>
      <left style="thin"/>
      <right style="double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/>
      <right style="double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double"/>
      <bottom style="double"/>
    </border>
    <border>
      <left style="thin"/>
      <right/>
      <top style="double"/>
      <bottom style="medium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 style="double"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/>
      <top style="double"/>
      <bottom style="thin"/>
    </border>
    <border>
      <left/>
      <right style="thin"/>
      <top style="double"/>
      <bottom style="thin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double"/>
      <right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double"/>
      <bottom style="thin"/>
    </border>
    <border>
      <left style="thin"/>
      <right/>
      <top style="thin"/>
      <bottom style="double"/>
    </border>
    <border>
      <left style="double"/>
      <right/>
      <top style="double"/>
      <bottom style="double"/>
    </border>
    <border>
      <left style="thin"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>
        <color indexed="8"/>
      </top>
      <bottom>
        <color indexed="63"/>
      </bottom>
    </border>
    <border>
      <left style="double"/>
      <right style="thin"/>
      <top/>
      <bottom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double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>
        <color indexed="8"/>
      </bottom>
    </border>
    <border>
      <left style="double"/>
      <right style="thin"/>
      <top>
        <color indexed="63"/>
      </top>
      <bottom style="thin">
        <color indexed="8"/>
      </bottom>
    </border>
    <border>
      <left style="double"/>
      <right style="thin"/>
      <top style="double"/>
      <bottom/>
    </border>
    <border>
      <left style="thin"/>
      <right style="double"/>
      <top/>
      <bottom style="double"/>
    </border>
    <border>
      <left style="double"/>
      <right style="thin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11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/>
    </xf>
    <xf numFmtId="0" fontId="4" fillId="0" borderId="23" xfId="0" applyFont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left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/>
    </xf>
    <xf numFmtId="0" fontId="2" fillId="33" borderId="25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0" fontId="4" fillId="33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4" borderId="22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Border="1" applyAlignment="1">
      <alignment/>
    </xf>
    <xf numFmtId="0" fontId="5" fillId="34" borderId="24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5" fillId="7" borderId="30" xfId="0" applyFont="1" applyFill="1" applyBorder="1" applyAlignment="1">
      <alignment horizontal="left" vertical="center"/>
    </xf>
    <xf numFmtId="0" fontId="5" fillId="7" borderId="31" xfId="0" applyFont="1" applyFill="1" applyBorder="1" applyAlignment="1">
      <alignment horizontal="left" vertical="center"/>
    </xf>
    <xf numFmtId="0" fontId="5" fillId="7" borderId="32" xfId="0" applyFont="1" applyFill="1" applyBorder="1" applyAlignment="1">
      <alignment horizontal="left" vertical="center"/>
    </xf>
    <xf numFmtId="0" fontId="5" fillId="7" borderId="32" xfId="0" applyFont="1" applyFill="1" applyBorder="1" applyAlignment="1">
      <alignment horizontal="center" vertical="center"/>
    </xf>
    <xf numFmtId="0" fontId="5" fillId="7" borderId="31" xfId="0" applyFont="1" applyFill="1" applyBorder="1" applyAlignment="1">
      <alignment horizontal="center" vertical="center"/>
    </xf>
    <xf numFmtId="0" fontId="5" fillId="7" borderId="33" xfId="0" applyFont="1" applyFill="1" applyBorder="1" applyAlignment="1">
      <alignment horizontal="left" vertical="center"/>
    </xf>
    <xf numFmtId="0" fontId="5" fillId="7" borderId="3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Border="1" applyAlignment="1">
      <alignment/>
    </xf>
    <xf numFmtId="0" fontId="2" fillId="0" borderId="26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0" fontId="4" fillId="0" borderId="15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5" fillId="7" borderId="35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3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4" fillId="33" borderId="20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/>
    </xf>
    <xf numFmtId="0" fontId="3" fillId="34" borderId="26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vertical="center"/>
    </xf>
    <xf numFmtId="0" fontId="4" fillId="33" borderId="3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3" fillId="33" borderId="40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46" fillId="34" borderId="17" xfId="0" applyFont="1" applyFill="1" applyBorder="1" applyAlignment="1">
      <alignment horizontal="center" vertical="center"/>
    </xf>
    <xf numFmtId="0" fontId="46" fillId="34" borderId="15" xfId="0" applyFont="1" applyFill="1" applyBorder="1" applyAlignment="1">
      <alignment/>
    </xf>
    <xf numFmtId="0" fontId="46" fillId="34" borderId="15" xfId="0" applyFont="1" applyFill="1" applyBorder="1" applyAlignment="1">
      <alignment horizontal="center" vertical="center"/>
    </xf>
    <xf numFmtId="0" fontId="46" fillId="34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6" fillId="33" borderId="19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9" xfId="0" applyFont="1" applyBorder="1" applyAlignment="1">
      <alignment vertical="center" wrapText="1"/>
    </xf>
    <xf numFmtId="0" fontId="4" fillId="0" borderId="49" xfId="51" applyFont="1" applyBorder="1" applyAlignment="1">
      <alignment vertical="center" wrapText="1"/>
      <protection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4" fillId="35" borderId="25" xfId="0" applyFont="1" applyFill="1" applyBorder="1" applyAlignment="1">
      <alignment horizontal="center"/>
    </xf>
    <xf numFmtId="0" fontId="3" fillId="35" borderId="25" xfId="0" applyFont="1" applyFill="1" applyBorder="1" applyAlignment="1">
      <alignment horizontal="center"/>
    </xf>
    <xf numFmtId="0" fontId="3" fillId="35" borderId="26" xfId="0" applyFont="1" applyFill="1" applyBorder="1" applyAlignment="1">
      <alignment horizontal="center"/>
    </xf>
    <xf numFmtId="0" fontId="3" fillId="35" borderId="50" xfId="0" applyFont="1" applyFill="1" applyBorder="1" applyAlignment="1">
      <alignment horizontal="center"/>
    </xf>
    <xf numFmtId="0" fontId="3" fillId="33" borderId="26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3" fillId="0" borderId="51" xfId="0" applyFont="1" applyFill="1" applyBorder="1" applyAlignment="1">
      <alignment vertical="center" wrapText="1"/>
    </xf>
    <xf numFmtId="0" fontId="3" fillId="35" borderId="26" xfId="0" applyFont="1" applyFill="1" applyBorder="1" applyAlignment="1">
      <alignment vertical="center" wrapText="1"/>
    </xf>
    <xf numFmtId="0" fontId="3" fillId="35" borderId="52" xfId="0" applyFont="1" applyFill="1" applyBorder="1" applyAlignment="1">
      <alignment vertical="center" wrapText="1"/>
    </xf>
    <xf numFmtId="0" fontId="4" fillId="35" borderId="28" xfId="0" applyFont="1" applyFill="1" applyBorder="1" applyAlignment="1">
      <alignment horizontal="center"/>
    </xf>
    <xf numFmtId="0" fontId="3" fillId="35" borderId="53" xfId="0" applyFont="1" applyFill="1" applyBorder="1" applyAlignment="1">
      <alignment horizontal="center"/>
    </xf>
    <xf numFmtId="0" fontId="3" fillId="35" borderId="28" xfId="0" applyFont="1" applyFill="1" applyBorder="1" applyAlignment="1">
      <alignment horizontal="center"/>
    </xf>
    <xf numFmtId="0" fontId="3" fillId="35" borderId="54" xfId="0" applyFont="1" applyFill="1" applyBorder="1" applyAlignment="1">
      <alignment horizontal="center"/>
    </xf>
    <xf numFmtId="0" fontId="3" fillId="35" borderId="52" xfId="0" applyFont="1" applyFill="1" applyBorder="1" applyAlignment="1">
      <alignment horizontal="center"/>
    </xf>
    <xf numFmtId="0" fontId="3" fillId="35" borderId="55" xfId="0" applyFont="1" applyFill="1" applyBorder="1" applyAlignment="1">
      <alignment horizontal="center"/>
    </xf>
    <xf numFmtId="0" fontId="3" fillId="35" borderId="56" xfId="0" applyFont="1" applyFill="1" applyBorder="1" applyAlignment="1">
      <alignment horizontal="center"/>
    </xf>
    <xf numFmtId="0" fontId="3" fillId="35" borderId="57" xfId="0" applyFont="1" applyFill="1" applyBorder="1" applyAlignment="1">
      <alignment horizontal="center"/>
    </xf>
    <xf numFmtId="0" fontId="3" fillId="35" borderId="35" xfId="0" applyFont="1" applyFill="1" applyBorder="1" applyAlignment="1">
      <alignment vertical="center" wrapText="1"/>
    </xf>
    <xf numFmtId="0" fontId="4" fillId="35" borderId="18" xfId="0" applyFont="1" applyFill="1" applyBorder="1" applyAlignment="1">
      <alignment horizontal="center"/>
    </xf>
    <xf numFmtId="0" fontId="3" fillId="35" borderId="58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3" fillId="35" borderId="41" xfId="0" applyFont="1" applyFill="1" applyBorder="1" applyAlignment="1">
      <alignment horizontal="center"/>
    </xf>
    <xf numFmtId="0" fontId="3" fillId="35" borderId="35" xfId="0" applyFont="1" applyFill="1" applyBorder="1" applyAlignment="1">
      <alignment horizontal="center"/>
    </xf>
    <xf numFmtId="0" fontId="3" fillId="35" borderId="59" xfId="0" applyFont="1" applyFill="1" applyBorder="1" applyAlignment="1">
      <alignment horizontal="center"/>
    </xf>
    <xf numFmtId="0" fontId="3" fillId="35" borderId="60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3" fillId="27" borderId="52" xfId="0" applyFont="1" applyFill="1" applyBorder="1" applyAlignment="1">
      <alignment vertical="center" wrapText="1"/>
    </xf>
    <xf numFmtId="0" fontId="3" fillId="35" borderId="60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3" fillId="35" borderId="56" xfId="0" applyFont="1" applyFill="1" applyBorder="1" applyAlignment="1">
      <alignment horizontal="center"/>
    </xf>
    <xf numFmtId="0" fontId="3" fillId="35" borderId="57" xfId="0" applyFont="1" applyFill="1" applyBorder="1" applyAlignment="1">
      <alignment horizontal="center"/>
    </xf>
    <xf numFmtId="0" fontId="3" fillId="35" borderId="55" xfId="0" applyFont="1" applyFill="1" applyBorder="1" applyAlignment="1">
      <alignment horizontal="center"/>
    </xf>
    <xf numFmtId="0" fontId="3" fillId="35" borderId="50" xfId="0" applyFont="1" applyFill="1" applyBorder="1" applyAlignment="1">
      <alignment horizontal="center"/>
    </xf>
    <xf numFmtId="0" fontId="3" fillId="35" borderId="59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5" fillId="36" borderId="35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5" fillId="36" borderId="18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/>
    </xf>
    <xf numFmtId="0" fontId="3" fillId="35" borderId="59" xfId="0" applyFont="1" applyFill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4" fillId="0" borderId="61" xfId="0" applyFont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4" fillId="34" borderId="49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4" fillId="0" borderId="4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7" fillId="0" borderId="10" xfId="0" applyFont="1" applyFill="1" applyBorder="1" applyAlignment="1">
      <alignment vertical="center" wrapText="1"/>
    </xf>
    <xf numFmtId="0" fontId="3" fillId="35" borderId="56" xfId="0" applyFont="1" applyFill="1" applyBorder="1" applyAlignment="1">
      <alignment horizontal="center"/>
    </xf>
    <xf numFmtId="0" fontId="3" fillId="35" borderId="57" xfId="0" applyFont="1" applyFill="1" applyBorder="1" applyAlignment="1">
      <alignment horizontal="center"/>
    </xf>
    <xf numFmtId="0" fontId="3" fillId="35" borderId="62" xfId="0" applyFont="1" applyFill="1" applyBorder="1" applyAlignment="1">
      <alignment horizontal="center"/>
    </xf>
    <xf numFmtId="0" fontId="3" fillId="35" borderId="55" xfId="0" applyFont="1" applyFill="1" applyBorder="1" applyAlignment="1">
      <alignment horizontal="center"/>
    </xf>
    <xf numFmtId="0" fontId="3" fillId="35" borderId="63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3" fillId="35" borderId="64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3" fillId="35" borderId="65" xfId="0" applyFont="1" applyFill="1" applyBorder="1" applyAlignment="1">
      <alignment horizontal="center"/>
    </xf>
    <xf numFmtId="0" fontId="3" fillId="35" borderId="66" xfId="0" applyFont="1" applyFill="1" applyBorder="1" applyAlignment="1">
      <alignment horizontal="center"/>
    </xf>
    <xf numFmtId="0" fontId="3" fillId="35" borderId="50" xfId="0" applyFont="1" applyFill="1" applyBorder="1" applyAlignment="1">
      <alignment horizontal="center"/>
    </xf>
    <xf numFmtId="0" fontId="3" fillId="35" borderId="60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3" fillId="35" borderId="59" xfId="0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left" vertical="center" wrapText="1"/>
    </xf>
    <xf numFmtId="0" fontId="5" fillId="36" borderId="21" xfId="0" applyFont="1" applyFill="1" applyBorder="1" applyAlignment="1">
      <alignment horizontal="left" vertical="center" wrapText="1"/>
    </xf>
    <xf numFmtId="0" fontId="5" fillId="36" borderId="67" xfId="0" applyFont="1" applyFill="1" applyBorder="1" applyAlignment="1">
      <alignment horizontal="left" vertical="center" wrapText="1"/>
    </xf>
    <xf numFmtId="0" fontId="5" fillId="36" borderId="12" xfId="0" applyFont="1" applyFill="1" applyBorder="1" applyAlignment="1">
      <alignment horizontal="center" vertical="center" textRotation="90" wrapText="1"/>
    </xf>
    <xf numFmtId="0" fontId="5" fillId="36" borderId="18" xfId="0" applyFont="1" applyFill="1" applyBorder="1" applyAlignment="1">
      <alignment horizontal="center" vertical="center" textRotation="90" wrapText="1"/>
    </xf>
    <xf numFmtId="0" fontId="6" fillId="36" borderId="11" xfId="0" applyFont="1" applyFill="1" applyBorder="1" applyAlignment="1">
      <alignment horizontal="center" vertical="center" textRotation="90"/>
    </xf>
    <xf numFmtId="0" fontId="6" fillId="36" borderId="14" xfId="0" applyFont="1" applyFill="1" applyBorder="1" applyAlignment="1">
      <alignment horizontal="center" vertical="center" textRotation="90"/>
    </xf>
    <xf numFmtId="0" fontId="5" fillId="36" borderId="12" xfId="0" applyFont="1" applyFill="1" applyBorder="1" applyAlignment="1">
      <alignment horizontal="center" vertical="center" textRotation="90"/>
    </xf>
    <xf numFmtId="0" fontId="5" fillId="36" borderId="18" xfId="0" applyFont="1" applyFill="1" applyBorder="1" applyAlignment="1">
      <alignment horizontal="center" vertical="center" textRotation="90"/>
    </xf>
    <xf numFmtId="0" fontId="5" fillId="36" borderId="11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 wrapText="1"/>
    </xf>
    <xf numFmtId="0" fontId="5" fillId="36" borderId="18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/>
    </xf>
    <xf numFmtId="0" fontId="5" fillId="36" borderId="35" xfId="0" applyFont="1" applyFill="1" applyBorder="1" applyAlignment="1">
      <alignment horizontal="center" vertical="center"/>
    </xf>
    <xf numFmtId="0" fontId="5" fillId="36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2" fillId="0" borderId="68" xfId="0" applyFont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61" xfId="0" applyFont="1" applyBorder="1" applyAlignment="1">
      <alignment vertical="center" wrapText="1"/>
    </xf>
    <xf numFmtId="0" fontId="4" fillId="0" borderId="70" xfId="0" applyFont="1" applyBorder="1" applyAlignment="1">
      <alignment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77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/>
    </xf>
    <xf numFmtId="0" fontId="4" fillId="0" borderId="78" xfId="0" applyFont="1" applyBorder="1" applyAlignment="1">
      <alignment vertical="center" wrapText="1"/>
    </xf>
    <xf numFmtId="0" fontId="4" fillId="0" borderId="79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 wrapText="1"/>
    </xf>
    <xf numFmtId="0" fontId="4" fillId="0" borderId="83" xfId="0" applyFont="1" applyFill="1" applyBorder="1" applyAlignment="1">
      <alignment horizontal="center" vertical="center" wrapText="1"/>
    </xf>
    <xf numFmtId="0" fontId="4" fillId="0" borderId="7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 vertical="center" wrapText="1"/>
    </xf>
    <xf numFmtId="0" fontId="4" fillId="0" borderId="77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83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/>
    </xf>
    <xf numFmtId="0" fontId="4" fillId="0" borderId="83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7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34" borderId="33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" fillId="34" borderId="69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34" borderId="84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5" fillId="6" borderId="65" xfId="0" applyFont="1" applyFill="1" applyBorder="1" applyAlignment="1">
      <alignment horizontal="left" vertical="center"/>
    </xf>
    <xf numFmtId="0" fontId="5" fillId="6" borderId="50" xfId="0" applyFont="1" applyFill="1" applyBorder="1" applyAlignment="1">
      <alignment horizontal="left" vertical="center"/>
    </xf>
    <xf numFmtId="0" fontId="5" fillId="6" borderId="24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84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5" fillId="7" borderId="65" xfId="0" applyFont="1" applyFill="1" applyBorder="1" applyAlignment="1">
      <alignment horizontal="left" vertical="center"/>
    </xf>
    <xf numFmtId="0" fontId="5" fillId="7" borderId="50" xfId="0" applyFont="1" applyFill="1" applyBorder="1" applyAlignment="1">
      <alignment horizontal="left" vertical="center"/>
    </xf>
    <xf numFmtId="0" fontId="5" fillId="7" borderId="2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34" borderId="17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5" fillId="7" borderId="11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/>
    </xf>
    <xf numFmtId="0" fontId="5" fillId="7" borderId="35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2" fillId="34" borderId="67" xfId="0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left" vertical="center" wrapText="1"/>
    </xf>
    <xf numFmtId="0" fontId="5" fillId="7" borderId="21" xfId="0" applyFont="1" applyFill="1" applyBorder="1" applyAlignment="1">
      <alignment horizontal="left" vertical="center" wrapText="1"/>
    </xf>
    <xf numFmtId="0" fontId="5" fillId="7" borderId="67" xfId="0" applyFont="1" applyFill="1" applyBorder="1" applyAlignment="1">
      <alignment horizontal="left" vertical="center" wrapText="1"/>
    </xf>
    <xf numFmtId="0" fontId="5" fillId="7" borderId="12" xfId="0" applyFont="1" applyFill="1" applyBorder="1" applyAlignment="1">
      <alignment horizontal="center" vertical="center" textRotation="90" wrapText="1"/>
    </xf>
    <xf numFmtId="0" fontId="5" fillId="7" borderId="18" xfId="0" applyFont="1" applyFill="1" applyBorder="1" applyAlignment="1">
      <alignment horizontal="center" vertical="center" textRotation="90" wrapText="1"/>
    </xf>
    <xf numFmtId="0" fontId="6" fillId="7" borderId="11" xfId="0" applyFont="1" applyFill="1" applyBorder="1" applyAlignment="1">
      <alignment horizontal="center" vertical="center" textRotation="90"/>
    </xf>
    <xf numFmtId="0" fontId="6" fillId="7" borderId="14" xfId="0" applyFont="1" applyFill="1" applyBorder="1" applyAlignment="1">
      <alignment horizontal="center" vertical="center" textRotation="90"/>
    </xf>
    <xf numFmtId="0" fontId="5" fillId="7" borderId="12" xfId="0" applyFont="1" applyFill="1" applyBorder="1" applyAlignment="1">
      <alignment horizontal="center" vertical="center" textRotation="90"/>
    </xf>
    <xf numFmtId="0" fontId="5" fillId="7" borderId="18" xfId="0" applyFont="1" applyFill="1" applyBorder="1" applyAlignment="1">
      <alignment horizontal="center" vertical="center" textRotation="90"/>
    </xf>
    <xf numFmtId="0" fontId="2" fillId="0" borderId="85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34" borderId="8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left" vertical="center"/>
    </xf>
    <xf numFmtId="0" fontId="2" fillId="0" borderId="85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2" fillId="0" borderId="67" xfId="0" applyFont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3" fillId="7" borderId="65" xfId="0" applyFont="1" applyFill="1" applyBorder="1" applyAlignment="1">
      <alignment horizontal="left" vertical="center" wrapText="1"/>
    </xf>
    <xf numFmtId="0" fontId="3" fillId="7" borderId="50" xfId="0" applyFont="1" applyFill="1" applyBorder="1" applyAlignment="1">
      <alignment horizontal="left" vertical="center" wrapText="1"/>
    </xf>
    <xf numFmtId="0" fontId="3" fillId="7" borderId="24" xfId="0" applyFont="1" applyFill="1" applyBorder="1" applyAlignment="1">
      <alignment horizontal="left" vertical="center" wrapText="1"/>
    </xf>
    <xf numFmtId="0" fontId="4" fillId="0" borderId="86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85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/>
    </xf>
    <xf numFmtId="0" fontId="2" fillId="0" borderId="74" xfId="0" applyFont="1" applyFill="1" applyBorder="1" applyAlignment="1">
      <alignment horizontal="center"/>
    </xf>
    <xf numFmtId="0" fontId="2" fillId="0" borderId="8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67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85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74" xfId="0" applyFont="1" applyFill="1" applyBorder="1" applyAlignment="1">
      <alignment horizontal="center" vertical="center" wrapText="1"/>
    </xf>
    <xf numFmtId="0" fontId="4" fillId="33" borderId="8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/>
    </xf>
    <xf numFmtId="0" fontId="5" fillId="6" borderId="35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left" vertical="center" wrapText="1"/>
    </xf>
    <xf numFmtId="0" fontId="5" fillId="6" borderId="21" xfId="0" applyFont="1" applyFill="1" applyBorder="1" applyAlignment="1">
      <alignment horizontal="left" vertical="center" wrapText="1"/>
    </xf>
    <xf numFmtId="0" fontId="5" fillId="6" borderId="67" xfId="0" applyFont="1" applyFill="1" applyBorder="1" applyAlignment="1">
      <alignment horizontal="left" vertical="center" wrapText="1"/>
    </xf>
    <xf numFmtId="0" fontId="5" fillId="6" borderId="12" xfId="0" applyFont="1" applyFill="1" applyBorder="1" applyAlignment="1">
      <alignment horizontal="center" vertical="center" textRotation="90" wrapText="1"/>
    </xf>
    <xf numFmtId="0" fontId="5" fillId="6" borderId="18" xfId="0" applyFont="1" applyFill="1" applyBorder="1" applyAlignment="1">
      <alignment horizontal="center" vertical="center" textRotation="90" wrapText="1"/>
    </xf>
    <xf numFmtId="0" fontId="6" fillId="6" borderId="11" xfId="0" applyFont="1" applyFill="1" applyBorder="1" applyAlignment="1">
      <alignment horizontal="center" vertical="center" textRotation="90"/>
    </xf>
    <xf numFmtId="0" fontId="6" fillId="6" borderId="14" xfId="0" applyFont="1" applyFill="1" applyBorder="1" applyAlignment="1">
      <alignment horizontal="center" vertical="center" textRotation="90"/>
    </xf>
    <xf numFmtId="0" fontId="5" fillId="6" borderId="12" xfId="0" applyFont="1" applyFill="1" applyBorder="1" applyAlignment="1">
      <alignment horizontal="center" vertical="center" textRotation="90"/>
    </xf>
    <xf numFmtId="0" fontId="5" fillId="6" borderId="18" xfId="0" applyFont="1" applyFill="1" applyBorder="1" applyAlignment="1">
      <alignment horizontal="center" vertical="center" textRotation="90"/>
    </xf>
    <xf numFmtId="0" fontId="5" fillId="6" borderId="18" xfId="0" applyFont="1" applyFill="1" applyBorder="1" applyAlignment="1">
      <alignment horizontal="center" vertical="center"/>
    </xf>
    <xf numFmtId="0" fontId="2" fillId="0" borderId="0" xfId="0" applyFont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9"/>
  <sheetViews>
    <sheetView tabSelected="1" view="pageBreakPreview" zoomScaleSheetLayoutView="100" zoomScalePageLayoutView="0" workbookViewId="0" topLeftCell="A1">
      <selection activeCell="A12" sqref="A12"/>
    </sheetView>
  </sheetViews>
  <sheetFormatPr defaultColWidth="9.00390625" defaultRowHeight="12.75"/>
  <cols>
    <col min="1" max="1" width="45.00390625" style="4" customWidth="1"/>
    <col min="2" max="2" width="5.875" style="74" customWidth="1"/>
    <col min="3" max="3" width="6.875" style="74" customWidth="1"/>
    <col min="4" max="4" width="5.75390625" style="74" customWidth="1"/>
    <col min="5" max="5" width="5.375" style="74" customWidth="1"/>
    <col min="6" max="6" width="6.00390625" style="74" customWidth="1"/>
    <col min="7" max="13" width="3.75390625" style="3" customWidth="1"/>
    <col min="14" max="25" width="4.25390625" style="28" customWidth="1"/>
    <col min="26" max="29" width="9.125" style="32" customWidth="1"/>
    <col min="30" max="16384" width="9.125" style="74" customWidth="1"/>
  </cols>
  <sheetData>
    <row r="1" spans="1:25" ht="12">
      <c r="A1" s="399" t="s">
        <v>214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399"/>
    </row>
    <row r="2" spans="1:25" ht="12" customHeight="1">
      <c r="A2" s="400" t="s">
        <v>106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</row>
    <row r="3" spans="1:25" ht="12" customHeight="1">
      <c r="A3" s="401" t="s">
        <v>212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401"/>
    </row>
    <row r="4" spans="1:25" ht="7.5" customHeight="1">
      <c r="A4" s="449"/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49"/>
      <c r="P4" s="449"/>
      <c r="Q4" s="449"/>
      <c r="R4" s="449"/>
      <c r="S4" s="449"/>
      <c r="T4" s="449"/>
      <c r="U4" s="449"/>
      <c r="V4" s="449"/>
      <c r="W4" s="449"/>
      <c r="X4" s="449"/>
      <c r="Y4" s="449"/>
    </row>
    <row r="5" spans="1:25" ht="13.5" customHeight="1">
      <c r="A5" s="450" t="s">
        <v>196</v>
      </c>
      <c r="B5" s="450"/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450"/>
      <c r="N5" s="450"/>
      <c r="O5" s="450"/>
      <c r="P5" s="450"/>
      <c r="Q5" s="450"/>
      <c r="R5" s="450"/>
      <c r="S5" s="450"/>
      <c r="T5" s="450"/>
      <c r="U5" s="450"/>
      <c r="V5" s="450"/>
      <c r="W5" s="450"/>
      <c r="X5" s="450"/>
      <c r="Y5" s="450"/>
    </row>
    <row r="6" spans="1:25" ht="5.25" customHeight="1">
      <c r="A6" s="449"/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  <c r="O6" s="449"/>
      <c r="P6" s="449"/>
      <c r="Q6" s="449"/>
      <c r="R6" s="449"/>
      <c r="S6" s="449"/>
      <c r="T6" s="449"/>
      <c r="U6" s="449"/>
      <c r="V6" s="449"/>
      <c r="W6" s="449"/>
      <c r="X6" s="449"/>
      <c r="Y6" s="449"/>
    </row>
    <row r="7" spans="1:29" s="3" customFormat="1" ht="13.5" customHeight="1">
      <c r="A7" s="402" t="s">
        <v>25</v>
      </c>
      <c r="B7" s="402"/>
      <c r="C7" s="402"/>
      <c r="D7" s="402"/>
      <c r="E7" s="402"/>
      <c r="F7" s="402"/>
      <c r="G7" s="402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  <c r="T7" s="402"/>
      <c r="U7" s="402"/>
      <c r="V7" s="402"/>
      <c r="W7" s="402"/>
      <c r="X7" s="402"/>
      <c r="Y7" s="402"/>
      <c r="Z7" s="34"/>
      <c r="AA7" s="34"/>
      <c r="AB7" s="34"/>
      <c r="AC7" s="34"/>
    </row>
    <row r="8" spans="1:29" s="1" customFormat="1" ht="24" customHeight="1">
      <c r="A8" s="380" t="s">
        <v>26</v>
      </c>
      <c r="B8" s="383" t="s">
        <v>24</v>
      </c>
      <c r="C8" s="377" t="s">
        <v>0</v>
      </c>
      <c r="D8" s="379"/>
      <c r="E8" s="385" t="s">
        <v>18</v>
      </c>
      <c r="F8" s="387" t="s">
        <v>1</v>
      </c>
      <c r="G8" s="389" t="s">
        <v>2</v>
      </c>
      <c r="H8" s="390"/>
      <c r="I8" s="390"/>
      <c r="J8" s="390"/>
      <c r="K8" s="390"/>
      <c r="L8" s="390"/>
      <c r="M8" s="391"/>
      <c r="N8" s="377" t="s">
        <v>221</v>
      </c>
      <c r="O8" s="378"/>
      <c r="P8" s="378"/>
      <c r="Q8" s="379"/>
      <c r="R8" s="377" t="s">
        <v>222</v>
      </c>
      <c r="S8" s="378"/>
      <c r="T8" s="378"/>
      <c r="U8" s="379"/>
      <c r="V8" s="377" t="s">
        <v>223</v>
      </c>
      <c r="W8" s="378"/>
      <c r="X8" s="378"/>
      <c r="Y8" s="378"/>
      <c r="Z8" s="35"/>
      <c r="AA8" s="35"/>
      <c r="AB8" s="35"/>
      <c r="AC8" s="35"/>
    </row>
    <row r="9" spans="1:29" s="1" customFormat="1" ht="12" customHeight="1">
      <c r="A9" s="381"/>
      <c r="B9" s="383"/>
      <c r="C9" s="377" t="s">
        <v>11</v>
      </c>
      <c r="D9" s="379" t="s">
        <v>10</v>
      </c>
      <c r="E9" s="385"/>
      <c r="F9" s="387"/>
      <c r="G9" s="389" t="s">
        <v>3</v>
      </c>
      <c r="H9" s="390" t="s">
        <v>4</v>
      </c>
      <c r="I9" s="390" t="s">
        <v>5</v>
      </c>
      <c r="J9" s="390"/>
      <c r="K9" s="390" t="s">
        <v>7</v>
      </c>
      <c r="L9" s="390" t="s">
        <v>8</v>
      </c>
      <c r="M9" s="391" t="s">
        <v>9</v>
      </c>
      <c r="N9" s="389" t="s">
        <v>12</v>
      </c>
      <c r="O9" s="390"/>
      <c r="P9" s="390" t="s">
        <v>13</v>
      </c>
      <c r="Q9" s="391"/>
      <c r="R9" s="389" t="s">
        <v>14</v>
      </c>
      <c r="S9" s="390"/>
      <c r="T9" s="390" t="s">
        <v>15</v>
      </c>
      <c r="U9" s="391"/>
      <c r="V9" s="389" t="s">
        <v>16</v>
      </c>
      <c r="W9" s="390"/>
      <c r="X9" s="390" t="s">
        <v>17</v>
      </c>
      <c r="Y9" s="390"/>
      <c r="Z9" s="35"/>
      <c r="AA9" s="35"/>
      <c r="AB9" s="35"/>
      <c r="AC9" s="35"/>
    </row>
    <row r="10" spans="1:29" s="1" customFormat="1" ht="12" customHeight="1" thickBot="1">
      <c r="A10" s="382"/>
      <c r="B10" s="384"/>
      <c r="C10" s="392"/>
      <c r="D10" s="393"/>
      <c r="E10" s="386"/>
      <c r="F10" s="388"/>
      <c r="G10" s="394"/>
      <c r="H10" s="395"/>
      <c r="I10" s="343" t="s">
        <v>6</v>
      </c>
      <c r="J10" s="343" t="s">
        <v>3</v>
      </c>
      <c r="K10" s="395"/>
      <c r="L10" s="395"/>
      <c r="M10" s="396"/>
      <c r="N10" s="344" t="s">
        <v>19</v>
      </c>
      <c r="O10" s="343" t="s">
        <v>5</v>
      </c>
      <c r="P10" s="343" t="s">
        <v>19</v>
      </c>
      <c r="Q10" s="345" t="s">
        <v>5</v>
      </c>
      <c r="R10" s="344" t="s">
        <v>19</v>
      </c>
      <c r="S10" s="343" t="s">
        <v>5</v>
      </c>
      <c r="T10" s="343" t="s">
        <v>19</v>
      </c>
      <c r="U10" s="345" t="s">
        <v>5</v>
      </c>
      <c r="V10" s="344" t="s">
        <v>19</v>
      </c>
      <c r="W10" s="343" t="s">
        <v>5</v>
      </c>
      <c r="X10" s="343" t="s">
        <v>19</v>
      </c>
      <c r="Y10" s="343" t="s">
        <v>5</v>
      </c>
      <c r="Z10" s="35"/>
      <c r="AA10" s="35"/>
      <c r="AB10" s="35"/>
      <c r="AC10" s="35"/>
    </row>
    <row r="11" spans="1:25" ht="16.5" customHeight="1" thickBot="1" thickTop="1">
      <c r="A11" s="245" t="s">
        <v>197</v>
      </c>
      <c r="B11" s="210" t="s">
        <v>60</v>
      </c>
      <c r="C11" s="275"/>
      <c r="D11" s="212"/>
      <c r="E11" s="213"/>
      <c r="F11" s="210"/>
      <c r="G11" s="213"/>
      <c r="H11" s="214"/>
      <c r="I11" s="214"/>
      <c r="J11" s="214"/>
      <c r="K11" s="215"/>
      <c r="L11" s="214"/>
      <c r="M11" s="210"/>
      <c r="N11" s="213"/>
      <c r="O11" s="214"/>
      <c r="P11" s="214"/>
      <c r="Q11" s="210"/>
      <c r="R11" s="213"/>
      <c r="S11" s="214"/>
      <c r="T11" s="214"/>
      <c r="U11" s="210"/>
      <c r="V11" s="213"/>
      <c r="W11" s="215"/>
      <c r="X11" s="215"/>
      <c r="Y11" s="215"/>
    </row>
    <row r="12" spans="1:25" ht="12" customHeight="1">
      <c r="A12" s="297" t="s">
        <v>231</v>
      </c>
      <c r="B12" s="79" t="s">
        <v>79</v>
      </c>
      <c r="C12" s="69" t="s">
        <v>27</v>
      </c>
      <c r="D12" s="79"/>
      <c r="E12" s="69">
        <v>20</v>
      </c>
      <c r="F12" s="79">
        <v>3</v>
      </c>
      <c r="G12" s="69">
        <v>20</v>
      </c>
      <c r="H12" s="222"/>
      <c r="I12" s="222"/>
      <c r="J12" s="222"/>
      <c r="K12" s="66"/>
      <c r="L12" s="222"/>
      <c r="M12" s="79"/>
      <c r="N12" s="69">
        <v>20</v>
      </c>
      <c r="O12" s="222"/>
      <c r="P12" s="87"/>
      <c r="Q12" s="88"/>
      <c r="R12" s="86"/>
      <c r="S12" s="87"/>
      <c r="T12" s="87"/>
      <c r="U12" s="88"/>
      <c r="V12" s="86"/>
      <c r="W12" s="50"/>
      <c r="X12" s="50"/>
      <c r="Y12" s="50"/>
    </row>
    <row r="13" spans="1:25" ht="12" customHeight="1">
      <c r="A13" s="297" t="s">
        <v>107</v>
      </c>
      <c r="B13" s="79" t="s">
        <v>80</v>
      </c>
      <c r="C13" s="69" t="s">
        <v>20</v>
      </c>
      <c r="D13" s="79"/>
      <c r="E13" s="69">
        <v>20</v>
      </c>
      <c r="F13" s="79">
        <v>3</v>
      </c>
      <c r="G13" s="69">
        <v>20</v>
      </c>
      <c r="H13" s="222"/>
      <c r="I13" s="222"/>
      <c r="J13" s="222"/>
      <c r="K13" s="66"/>
      <c r="L13" s="222"/>
      <c r="M13" s="79"/>
      <c r="N13" s="69">
        <v>20</v>
      </c>
      <c r="O13" s="222"/>
      <c r="P13" s="87"/>
      <c r="Q13" s="88"/>
      <c r="R13" s="86"/>
      <c r="S13" s="87"/>
      <c r="T13" s="87"/>
      <c r="U13" s="88"/>
      <c r="V13" s="86"/>
      <c r="W13" s="50"/>
      <c r="X13" s="50"/>
      <c r="Y13" s="50"/>
    </row>
    <row r="14" spans="1:25" ht="12" customHeight="1">
      <c r="A14" s="297" t="s">
        <v>111</v>
      </c>
      <c r="B14" s="79" t="s">
        <v>81</v>
      </c>
      <c r="C14" s="69" t="s">
        <v>27</v>
      </c>
      <c r="D14" s="79"/>
      <c r="E14" s="69">
        <v>20</v>
      </c>
      <c r="F14" s="79">
        <v>2</v>
      </c>
      <c r="G14" s="69">
        <v>20</v>
      </c>
      <c r="H14" s="222"/>
      <c r="I14" s="222"/>
      <c r="J14" s="222"/>
      <c r="K14" s="66"/>
      <c r="L14" s="222"/>
      <c r="M14" s="79"/>
      <c r="N14" s="69">
        <v>20</v>
      </c>
      <c r="O14" s="222"/>
      <c r="P14" s="87"/>
      <c r="Q14" s="88"/>
      <c r="R14" s="86"/>
      <c r="S14" s="87"/>
      <c r="T14" s="87"/>
      <c r="U14" s="88"/>
      <c r="V14" s="86"/>
      <c r="W14" s="50"/>
      <c r="X14" s="50"/>
      <c r="Y14" s="50"/>
    </row>
    <row r="15" spans="1:25" ht="12" customHeight="1">
      <c r="A15" s="297" t="s">
        <v>108</v>
      </c>
      <c r="B15" s="79" t="s">
        <v>82</v>
      </c>
      <c r="C15" s="69" t="s">
        <v>27</v>
      </c>
      <c r="D15" s="79"/>
      <c r="E15" s="69">
        <v>20</v>
      </c>
      <c r="F15" s="79">
        <v>3</v>
      </c>
      <c r="G15" s="69">
        <v>20</v>
      </c>
      <c r="H15" s="222"/>
      <c r="I15" s="222"/>
      <c r="J15" s="222"/>
      <c r="K15" s="66"/>
      <c r="L15" s="222"/>
      <c r="M15" s="79"/>
      <c r="N15" s="69">
        <v>20</v>
      </c>
      <c r="O15" s="222"/>
      <c r="P15" s="87"/>
      <c r="Q15" s="88"/>
      <c r="R15" s="86"/>
      <c r="S15" s="87"/>
      <c r="T15" s="87"/>
      <c r="U15" s="88"/>
      <c r="V15" s="86"/>
      <c r="W15" s="50"/>
      <c r="X15" s="50"/>
      <c r="Y15" s="50"/>
    </row>
    <row r="16" spans="1:25" ht="12" customHeight="1">
      <c r="A16" s="297" t="s">
        <v>109</v>
      </c>
      <c r="B16" s="79" t="s">
        <v>101</v>
      </c>
      <c r="C16" s="69" t="s">
        <v>20</v>
      </c>
      <c r="D16" s="79"/>
      <c r="E16" s="69">
        <v>20</v>
      </c>
      <c r="F16" s="79">
        <v>3</v>
      </c>
      <c r="G16" s="69">
        <v>20</v>
      </c>
      <c r="H16" s="222"/>
      <c r="I16" s="222"/>
      <c r="J16" s="222"/>
      <c r="K16" s="66"/>
      <c r="L16" s="222"/>
      <c r="M16" s="79"/>
      <c r="N16" s="69">
        <v>20</v>
      </c>
      <c r="O16" s="222"/>
      <c r="P16" s="87"/>
      <c r="Q16" s="88"/>
      <c r="R16" s="86"/>
      <c r="S16" s="87"/>
      <c r="T16" s="87"/>
      <c r="U16" s="88"/>
      <c r="V16" s="86"/>
      <c r="W16" s="50"/>
      <c r="X16" s="50"/>
      <c r="Y16" s="50"/>
    </row>
    <row r="17" spans="1:25" ht="12" customHeight="1">
      <c r="A17" s="297" t="s">
        <v>110</v>
      </c>
      <c r="B17" s="79" t="s">
        <v>83</v>
      </c>
      <c r="C17" s="69" t="s">
        <v>27</v>
      </c>
      <c r="D17" s="79"/>
      <c r="E17" s="69">
        <v>40</v>
      </c>
      <c r="F17" s="79">
        <v>4</v>
      </c>
      <c r="G17" s="69"/>
      <c r="H17" s="222">
        <v>20</v>
      </c>
      <c r="I17" s="222">
        <v>20</v>
      </c>
      <c r="J17" s="222"/>
      <c r="K17" s="66"/>
      <c r="L17" s="222"/>
      <c r="M17" s="79"/>
      <c r="N17" s="69">
        <v>20</v>
      </c>
      <c r="O17" s="222">
        <v>20</v>
      </c>
      <c r="P17" s="87"/>
      <c r="Q17" s="88"/>
      <c r="R17" s="86"/>
      <c r="S17" s="87"/>
      <c r="T17" s="87"/>
      <c r="U17" s="88"/>
      <c r="V17" s="86"/>
      <c r="W17" s="50"/>
      <c r="X17" s="50"/>
      <c r="Y17" s="50"/>
    </row>
    <row r="18" spans="1:25" ht="12" customHeight="1">
      <c r="A18" s="297" t="s">
        <v>113</v>
      </c>
      <c r="B18" s="39" t="s">
        <v>105</v>
      </c>
      <c r="C18" s="208" t="s">
        <v>27</v>
      </c>
      <c r="D18" s="206"/>
      <c r="E18" s="208">
        <v>20</v>
      </c>
      <c r="F18" s="206">
        <v>2</v>
      </c>
      <c r="G18" s="208">
        <v>20</v>
      </c>
      <c r="H18" s="223"/>
      <c r="I18" s="223"/>
      <c r="J18" s="223"/>
      <c r="K18" s="224"/>
      <c r="L18" s="223"/>
      <c r="M18" s="206"/>
      <c r="N18" s="208">
        <v>20</v>
      </c>
      <c r="O18" s="223"/>
      <c r="P18" s="223"/>
      <c r="Q18" s="207"/>
      <c r="R18" s="209"/>
      <c r="S18" s="87"/>
      <c r="T18" s="87"/>
      <c r="U18" s="88"/>
      <c r="V18" s="86"/>
      <c r="W18" s="50"/>
      <c r="X18" s="50"/>
      <c r="Y18" s="50"/>
    </row>
    <row r="19" spans="1:25" ht="12" customHeight="1">
      <c r="A19" s="297" t="s">
        <v>112</v>
      </c>
      <c r="B19" s="206" t="s">
        <v>84</v>
      </c>
      <c r="C19" s="347"/>
      <c r="D19" s="70" t="s">
        <v>27</v>
      </c>
      <c r="E19" s="251">
        <v>20</v>
      </c>
      <c r="F19" s="70">
        <v>2</v>
      </c>
      <c r="G19" s="251">
        <v>20</v>
      </c>
      <c r="H19" s="254"/>
      <c r="I19" s="254"/>
      <c r="J19" s="254"/>
      <c r="K19" s="229"/>
      <c r="L19" s="254"/>
      <c r="M19" s="70"/>
      <c r="N19" s="251"/>
      <c r="O19" s="254"/>
      <c r="P19" s="254">
        <v>20</v>
      </c>
      <c r="Q19" s="217"/>
      <c r="R19" s="218"/>
      <c r="S19" s="87"/>
      <c r="T19" s="87"/>
      <c r="U19" s="88"/>
      <c r="V19" s="86"/>
      <c r="W19" s="50"/>
      <c r="X19" s="50"/>
      <c r="Y19" s="50"/>
    </row>
    <row r="20" spans="1:25" ht="12" customHeight="1">
      <c r="A20" s="297" t="s">
        <v>114</v>
      </c>
      <c r="B20" s="78" t="s">
        <v>85</v>
      </c>
      <c r="C20" s="29"/>
      <c r="D20" s="39" t="s">
        <v>20</v>
      </c>
      <c r="E20" s="225">
        <v>20</v>
      </c>
      <c r="F20" s="226">
        <v>4</v>
      </c>
      <c r="G20" s="227">
        <v>20</v>
      </c>
      <c r="H20" s="228"/>
      <c r="I20" s="229"/>
      <c r="J20" s="229"/>
      <c r="K20" s="229"/>
      <c r="L20" s="229"/>
      <c r="M20" s="226"/>
      <c r="N20" s="227"/>
      <c r="O20" s="229"/>
      <c r="P20" s="229">
        <v>20</v>
      </c>
      <c r="Q20" s="226"/>
      <c r="R20" s="225"/>
      <c r="S20" s="40"/>
      <c r="T20" s="40"/>
      <c r="U20" s="217"/>
      <c r="V20" s="218"/>
      <c r="W20" s="219"/>
      <c r="X20" s="219"/>
      <c r="Y20" s="219"/>
    </row>
    <row r="21" spans="1:25" ht="12" customHeight="1">
      <c r="A21" s="297" t="s">
        <v>115</v>
      </c>
      <c r="B21" s="78" t="s">
        <v>96</v>
      </c>
      <c r="C21" s="37"/>
      <c r="D21" s="78" t="s">
        <v>27</v>
      </c>
      <c r="E21" s="230">
        <v>20</v>
      </c>
      <c r="F21" s="231">
        <v>4</v>
      </c>
      <c r="G21" s="232">
        <v>20</v>
      </c>
      <c r="H21" s="233"/>
      <c r="I21" s="266"/>
      <c r="J21" s="266"/>
      <c r="K21" s="266"/>
      <c r="L21" s="266"/>
      <c r="M21" s="231"/>
      <c r="N21" s="232"/>
      <c r="O21" s="266"/>
      <c r="P21" s="266">
        <v>20</v>
      </c>
      <c r="Q21" s="231"/>
      <c r="R21" s="230"/>
      <c r="S21" s="182"/>
      <c r="T21" s="182"/>
      <c r="U21" s="268"/>
      <c r="V21" s="269"/>
      <c r="W21" s="219"/>
      <c r="X21" s="219"/>
      <c r="Y21" s="219"/>
    </row>
    <row r="22" spans="1:25" ht="12" customHeight="1">
      <c r="A22" s="297" t="s">
        <v>116</v>
      </c>
      <c r="B22" s="78" t="s">
        <v>117</v>
      </c>
      <c r="C22" s="37"/>
      <c r="D22" s="78" t="s">
        <v>27</v>
      </c>
      <c r="E22" s="230">
        <v>20</v>
      </c>
      <c r="F22" s="231">
        <v>4</v>
      </c>
      <c r="G22" s="232">
        <v>20</v>
      </c>
      <c r="H22" s="233"/>
      <c r="I22" s="266"/>
      <c r="J22" s="266"/>
      <c r="K22" s="266"/>
      <c r="L22" s="266"/>
      <c r="M22" s="231"/>
      <c r="N22" s="232"/>
      <c r="O22" s="266"/>
      <c r="P22" s="266">
        <v>20</v>
      </c>
      <c r="Q22" s="231"/>
      <c r="R22" s="230"/>
      <c r="S22" s="182"/>
      <c r="T22" s="182"/>
      <c r="U22" s="268"/>
      <c r="V22" s="269"/>
      <c r="W22" s="219"/>
      <c r="X22" s="219"/>
      <c r="Y22" s="219"/>
    </row>
    <row r="23" spans="1:25" ht="12" customHeight="1">
      <c r="A23" s="297" t="s">
        <v>118</v>
      </c>
      <c r="B23" s="78" t="s">
        <v>119</v>
      </c>
      <c r="C23" s="37"/>
      <c r="D23" s="78" t="s">
        <v>20</v>
      </c>
      <c r="E23" s="230">
        <v>20</v>
      </c>
      <c r="F23" s="231">
        <v>4</v>
      </c>
      <c r="G23" s="232">
        <v>20</v>
      </c>
      <c r="H23" s="233"/>
      <c r="I23" s="266"/>
      <c r="J23" s="266"/>
      <c r="K23" s="266"/>
      <c r="L23" s="266"/>
      <c r="M23" s="231"/>
      <c r="N23" s="232"/>
      <c r="O23" s="266"/>
      <c r="P23" s="266">
        <v>20</v>
      </c>
      <c r="Q23" s="231"/>
      <c r="R23" s="230"/>
      <c r="S23" s="182"/>
      <c r="T23" s="182"/>
      <c r="U23" s="268"/>
      <c r="V23" s="269"/>
      <c r="W23" s="219"/>
      <c r="X23" s="219"/>
      <c r="Y23" s="219"/>
    </row>
    <row r="24" spans="1:25" ht="12" customHeight="1">
      <c r="A24" s="297" t="s">
        <v>122</v>
      </c>
      <c r="B24" s="78" t="s">
        <v>121</v>
      </c>
      <c r="C24" s="37"/>
      <c r="D24" s="78" t="s">
        <v>27</v>
      </c>
      <c r="E24" s="230">
        <v>20</v>
      </c>
      <c r="F24" s="342">
        <v>2</v>
      </c>
      <c r="G24" s="232">
        <v>20</v>
      </c>
      <c r="H24" s="271"/>
      <c r="I24" s="272"/>
      <c r="J24" s="272"/>
      <c r="K24" s="272"/>
      <c r="L24" s="272"/>
      <c r="M24" s="273"/>
      <c r="N24" s="270"/>
      <c r="O24" s="272"/>
      <c r="P24" s="341">
        <v>20</v>
      </c>
      <c r="Q24" s="273"/>
      <c r="R24" s="230"/>
      <c r="S24" s="182"/>
      <c r="T24" s="182"/>
      <c r="U24" s="268"/>
      <c r="V24" s="269"/>
      <c r="W24" s="219"/>
      <c r="X24" s="219"/>
      <c r="Y24" s="219"/>
    </row>
    <row r="25" spans="1:25" ht="12" customHeight="1">
      <c r="A25" s="297" t="s">
        <v>120</v>
      </c>
      <c r="B25" s="78" t="s">
        <v>123</v>
      </c>
      <c r="C25" s="37"/>
      <c r="D25" s="78" t="s">
        <v>27</v>
      </c>
      <c r="E25" s="230">
        <v>15</v>
      </c>
      <c r="F25" s="231">
        <v>4</v>
      </c>
      <c r="G25" s="232"/>
      <c r="H25" s="233"/>
      <c r="I25" s="266">
        <v>15</v>
      </c>
      <c r="J25" s="266"/>
      <c r="K25" s="266"/>
      <c r="L25" s="266"/>
      <c r="M25" s="231"/>
      <c r="N25" s="232"/>
      <c r="O25" s="266"/>
      <c r="P25" s="266"/>
      <c r="Q25" s="231">
        <v>15</v>
      </c>
      <c r="R25" s="230"/>
      <c r="S25" s="182"/>
      <c r="T25" s="182"/>
      <c r="U25" s="268"/>
      <c r="V25" s="269"/>
      <c r="W25" s="219"/>
      <c r="X25" s="219"/>
      <c r="Y25" s="219"/>
    </row>
    <row r="26" spans="1:25" ht="12" customHeight="1">
      <c r="A26" s="297" t="s">
        <v>124</v>
      </c>
      <c r="B26" s="78" t="s">
        <v>125</v>
      </c>
      <c r="C26" s="37" t="s">
        <v>27</v>
      </c>
      <c r="D26" s="78"/>
      <c r="E26" s="230">
        <v>20</v>
      </c>
      <c r="F26" s="231">
        <v>3</v>
      </c>
      <c r="G26" s="232">
        <v>20</v>
      </c>
      <c r="H26" s="233"/>
      <c r="I26" s="266"/>
      <c r="J26" s="266"/>
      <c r="K26" s="266"/>
      <c r="L26" s="266"/>
      <c r="M26" s="231"/>
      <c r="N26" s="232"/>
      <c r="O26" s="266"/>
      <c r="P26" s="266"/>
      <c r="Q26" s="231"/>
      <c r="R26" s="230">
        <v>20</v>
      </c>
      <c r="S26" s="182"/>
      <c r="T26" s="182"/>
      <c r="U26" s="268"/>
      <c r="V26" s="269"/>
      <c r="W26" s="219"/>
      <c r="X26" s="219"/>
      <c r="Y26" s="219"/>
    </row>
    <row r="27" spans="1:25" ht="12" customHeight="1">
      <c r="A27" s="297" t="s">
        <v>126</v>
      </c>
      <c r="B27" s="78" t="s">
        <v>127</v>
      </c>
      <c r="C27" s="37" t="s">
        <v>27</v>
      </c>
      <c r="D27" s="78"/>
      <c r="E27" s="230">
        <v>20</v>
      </c>
      <c r="F27" s="231">
        <v>3</v>
      </c>
      <c r="G27" s="232">
        <v>20</v>
      </c>
      <c r="H27" s="233"/>
      <c r="I27" s="266"/>
      <c r="J27" s="266"/>
      <c r="K27" s="266"/>
      <c r="L27" s="266"/>
      <c r="M27" s="231"/>
      <c r="N27" s="232"/>
      <c r="O27" s="266"/>
      <c r="P27" s="266"/>
      <c r="Q27" s="231"/>
      <c r="R27" s="230">
        <v>20</v>
      </c>
      <c r="S27" s="182"/>
      <c r="T27" s="182"/>
      <c r="U27" s="268"/>
      <c r="V27" s="269"/>
      <c r="W27" s="219"/>
      <c r="X27" s="219"/>
      <c r="Y27" s="219"/>
    </row>
    <row r="28" spans="1:25" ht="12" customHeight="1">
      <c r="A28" s="355" t="s">
        <v>225</v>
      </c>
      <c r="B28" s="78" t="s">
        <v>128</v>
      </c>
      <c r="C28" s="37" t="s">
        <v>27</v>
      </c>
      <c r="D28" s="78"/>
      <c r="E28" s="230">
        <v>20</v>
      </c>
      <c r="F28" s="231">
        <v>3</v>
      </c>
      <c r="G28" s="232">
        <v>20</v>
      </c>
      <c r="H28" s="233"/>
      <c r="I28" s="266"/>
      <c r="J28" s="266"/>
      <c r="K28" s="266"/>
      <c r="L28" s="266"/>
      <c r="M28" s="231"/>
      <c r="N28" s="232"/>
      <c r="O28" s="266"/>
      <c r="P28" s="266"/>
      <c r="Q28" s="231"/>
      <c r="R28" s="230">
        <v>20</v>
      </c>
      <c r="S28" s="182"/>
      <c r="T28" s="182"/>
      <c r="U28" s="268"/>
      <c r="V28" s="269"/>
      <c r="W28" s="219"/>
      <c r="X28" s="219"/>
      <c r="Y28" s="219"/>
    </row>
    <row r="29" spans="1:25" ht="12" customHeight="1">
      <c r="A29" s="297" t="s">
        <v>129</v>
      </c>
      <c r="B29" s="78" t="s">
        <v>130</v>
      </c>
      <c r="C29" s="37" t="s">
        <v>27</v>
      </c>
      <c r="D29" s="78"/>
      <c r="E29" s="230">
        <v>20</v>
      </c>
      <c r="F29" s="231">
        <v>3</v>
      </c>
      <c r="G29" s="232">
        <v>20</v>
      </c>
      <c r="H29" s="233"/>
      <c r="I29" s="266"/>
      <c r="J29" s="266"/>
      <c r="K29" s="266"/>
      <c r="L29" s="266"/>
      <c r="M29" s="231"/>
      <c r="N29" s="232"/>
      <c r="O29" s="266"/>
      <c r="P29" s="266"/>
      <c r="Q29" s="231"/>
      <c r="R29" s="230">
        <v>20</v>
      </c>
      <c r="S29" s="182"/>
      <c r="T29" s="182"/>
      <c r="U29" s="76"/>
      <c r="V29" s="274"/>
      <c r="W29" s="219"/>
      <c r="X29" s="219"/>
      <c r="Y29" s="219"/>
    </row>
    <row r="30" spans="1:25" ht="12" customHeight="1" thickBot="1">
      <c r="A30" s="351" t="s">
        <v>131</v>
      </c>
      <c r="B30" s="78" t="s">
        <v>132</v>
      </c>
      <c r="C30" s="37" t="s">
        <v>27</v>
      </c>
      <c r="D30" s="78"/>
      <c r="E30" s="230">
        <v>20</v>
      </c>
      <c r="F30" s="231">
        <v>3</v>
      </c>
      <c r="G30" s="232">
        <v>20</v>
      </c>
      <c r="H30" s="233"/>
      <c r="I30" s="266"/>
      <c r="J30" s="266"/>
      <c r="K30" s="266"/>
      <c r="L30" s="266"/>
      <c r="M30" s="231"/>
      <c r="N30" s="232"/>
      <c r="O30" s="266"/>
      <c r="P30" s="266"/>
      <c r="Q30" s="231"/>
      <c r="R30" s="230">
        <v>20</v>
      </c>
      <c r="S30" s="182"/>
      <c r="T30" s="182"/>
      <c r="U30" s="76"/>
      <c r="V30" s="274"/>
      <c r="W30" s="276"/>
      <c r="X30" s="276"/>
      <c r="Y30" s="276"/>
    </row>
    <row r="31" spans="1:25" ht="13.5" customHeight="1" thickBot="1" thickTop="1">
      <c r="A31" s="307"/>
      <c r="B31" s="52"/>
      <c r="C31" s="220" t="s">
        <v>133</v>
      </c>
      <c r="D31" s="59" t="s">
        <v>134</v>
      </c>
      <c r="E31" s="51">
        <f>SUM(E12:E30)</f>
        <v>395</v>
      </c>
      <c r="F31" s="52">
        <f>SUM(F12:F30)</f>
        <v>59</v>
      </c>
      <c r="G31" s="51">
        <f>SUM(G12:G30)</f>
        <v>340</v>
      </c>
      <c r="H31" s="53">
        <f>SUM(H12:H30)</f>
        <v>20</v>
      </c>
      <c r="I31" s="53">
        <f aca="true" t="shared" si="0" ref="I31:Y31">SUM(I12:I30)</f>
        <v>35</v>
      </c>
      <c r="J31" s="53">
        <f t="shared" si="0"/>
        <v>0</v>
      </c>
      <c r="K31" s="234">
        <f t="shared" si="0"/>
        <v>0</v>
      </c>
      <c r="L31" s="53">
        <f t="shared" si="0"/>
        <v>0</v>
      </c>
      <c r="M31" s="52">
        <f t="shared" si="0"/>
        <v>0</v>
      </c>
      <c r="N31" s="51">
        <f>SUM(N12:N30)</f>
        <v>140</v>
      </c>
      <c r="O31" s="53">
        <f t="shared" si="0"/>
        <v>20</v>
      </c>
      <c r="P31" s="53">
        <f>SUM(P12:P30)</f>
        <v>120</v>
      </c>
      <c r="Q31" s="52">
        <f t="shared" si="0"/>
        <v>15</v>
      </c>
      <c r="R31" s="51">
        <f>SUM(R12:R30)</f>
        <v>100</v>
      </c>
      <c r="S31" s="53">
        <f t="shared" si="0"/>
        <v>0</v>
      </c>
      <c r="T31" s="53">
        <f t="shared" si="0"/>
        <v>0</v>
      </c>
      <c r="U31" s="52">
        <f t="shared" si="0"/>
        <v>0</v>
      </c>
      <c r="V31" s="51">
        <f t="shared" si="0"/>
        <v>0</v>
      </c>
      <c r="W31" s="54">
        <f t="shared" si="0"/>
        <v>0</v>
      </c>
      <c r="X31" s="54">
        <f t="shared" si="0"/>
        <v>0</v>
      </c>
      <c r="Y31" s="54">
        <f t="shared" si="0"/>
        <v>0</v>
      </c>
    </row>
    <row r="32" spans="1:25" ht="24.75" customHeight="1" thickBot="1" thickTop="1">
      <c r="A32" s="245" t="s">
        <v>198</v>
      </c>
      <c r="B32" s="210" t="s">
        <v>61</v>
      </c>
      <c r="C32" s="213"/>
      <c r="D32" s="210"/>
      <c r="E32" s="213"/>
      <c r="F32" s="210"/>
      <c r="G32" s="213"/>
      <c r="H32" s="214"/>
      <c r="I32" s="214"/>
      <c r="J32" s="214"/>
      <c r="K32" s="216"/>
      <c r="L32" s="214"/>
      <c r="M32" s="210"/>
      <c r="N32" s="213"/>
      <c r="O32" s="214"/>
      <c r="P32" s="214"/>
      <c r="Q32" s="210"/>
      <c r="R32" s="213"/>
      <c r="S32" s="214"/>
      <c r="T32" s="214"/>
      <c r="U32" s="210"/>
      <c r="V32" s="213"/>
      <c r="W32" s="216"/>
      <c r="X32" s="216"/>
      <c r="Y32" s="216"/>
    </row>
    <row r="33" spans="1:25" ht="12" customHeight="1">
      <c r="A33" s="297" t="s">
        <v>135</v>
      </c>
      <c r="B33" s="79" t="s">
        <v>86</v>
      </c>
      <c r="C33" s="69" t="s">
        <v>27</v>
      </c>
      <c r="D33" s="88"/>
      <c r="E33" s="69">
        <v>20</v>
      </c>
      <c r="F33" s="79">
        <v>2</v>
      </c>
      <c r="G33" s="69"/>
      <c r="H33" s="87"/>
      <c r="I33" s="278"/>
      <c r="J33" s="222">
        <v>20</v>
      </c>
      <c r="K33" s="66"/>
      <c r="L33" s="87"/>
      <c r="M33" s="88"/>
      <c r="N33" s="69"/>
      <c r="O33" s="222">
        <v>20</v>
      </c>
      <c r="P33" s="86"/>
      <c r="Q33" s="88"/>
      <c r="R33" s="86"/>
      <c r="S33" s="87"/>
      <c r="T33" s="87"/>
      <c r="U33" s="88"/>
      <c r="V33" s="86"/>
      <c r="W33" s="66"/>
      <c r="X33" s="66"/>
      <c r="Y33" s="66"/>
    </row>
    <row r="34" spans="1:29" s="28" customFormat="1" ht="22.5" customHeight="1">
      <c r="A34" s="297" t="s">
        <v>217</v>
      </c>
      <c r="B34" s="9" t="s">
        <v>218</v>
      </c>
      <c r="C34" s="8" t="s">
        <v>27</v>
      </c>
      <c r="D34" s="9"/>
      <c r="E34" s="8">
        <v>45</v>
      </c>
      <c r="F34" s="9">
        <v>3</v>
      </c>
      <c r="G34" s="8"/>
      <c r="H34" s="7"/>
      <c r="I34" s="7">
        <v>45</v>
      </c>
      <c r="J34" s="7"/>
      <c r="K34" s="235"/>
      <c r="L34" s="7"/>
      <c r="M34" s="279"/>
      <c r="N34" s="280"/>
      <c r="O34" s="30">
        <v>45</v>
      </c>
      <c r="P34" s="29"/>
      <c r="Q34" s="39"/>
      <c r="R34" s="29"/>
      <c r="S34" s="30"/>
      <c r="T34" s="30"/>
      <c r="U34" s="39"/>
      <c r="V34" s="29"/>
      <c r="W34" s="40"/>
      <c r="X34" s="40"/>
      <c r="Y34" s="40"/>
      <c r="Z34" s="32"/>
      <c r="AA34" s="32"/>
      <c r="AB34" s="32"/>
      <c r="AC34" s="32"/>
    </row>
    <row r="35" spans="1:29" s="28" customFormat="1" ht="12" customHeight="1">
      <c r="A35" s="297" t="s">
        <v>136</v>
      </c>
      <c r="B35" s="9" t="s">
        <v>87</v>
      </c>
      <c r="C35" s="8" t="s">
        <v>20</v>
      </c>
      <c r="D35" s="9"/>
      <c r="E35" s="8">
        <v>20</v>
      </c>
      <c r="F35" s="9">
        <v>3</v>
      </c>
      <c r="G35" s="8">
        <v>20</v>
      </c>
      <c r="H35" s="7"/>
      <c r="I35" s="7"/>
      <c r="J35" s="7"/>
      <c r="K35" s="235"/>
      <c r="L35" s="7"/>
      <c r="M35" s="9"/>
      <c r="N35" s="29"/>
      <c r="O35" s="80"/>
      <c r="P35" s="29"/>
      <c r="Q35" s="81"/>
      <c r="R35" s="221">
        <v>20</v>
      </c>
      <c r="S35" s="80"/>
      <c r="T35" s="80"/>
      <c r="U35" s="81"/>
      <c r="V35" s="27"/>
      <c r="W35" s="42"/>
      <c r="X35" s="42"/>
      <c r="Y35" s="42"/>
      <c r="Z35" s="32"/>
      <c r="AA35" s="32"/>
      <c r="AB35" s="32"/>
      <c r="AC35" s="32"/>
    </row>
    <row r="36" spans="1:29" s="28" customFormat="1" ht="12" customHeight="1">
      <c r="A36" s="297" t="s">
        <v>137</v>
      </c>
      <c r="B36" s="9" t="s">
        <v>88</v>
      </c>
      <c r="C36" s="8" t="s">
        <v>27</v>
      </c>
      <c r="D36" s="9"/>
      <c r="E36" s="8">
        <v>20</v>
      </c>
      <c r="F36" s="9">
        <v>3</v>
      </c>
      <c r="G36" s="8"/>
      <c r="H36" s="7"/>
      <c r="I36" s="7">
        <v>20</v>
      </c>
      <c r="J36" s="7"/>
      <c r="K36" s="235"/>
      <c r="L36" s="7"/>
      <c r="M36" s="9"/>
      <c r="N36" s="29"/>
      <c r="O36" s="80"/>
      <c r="P36" s="29"/>
      <c r="Q36" s="81"/>
      <c r="R36" s="27"/>
      <c r="S36" s="267">
        <v>20</v>
      </c>
      <c r="T36" s="80"/>
      <c r="U36" s="81"/>
      <c r="V36" s="27"/>
      <c r="W36" s="42"/>
      <c r="X36" s="42"/>
      <c r="Y36" s="42"/>
      <c r="Z36" s="32"/>
      <c r="AA36" s="32"/>
      <c r="AB36" s="32"/>
      <c r="AC36" s="32"/>
    </row>
    <row r="37" spans="1:29" s="28" customFormat="1" ht="12" customHeight="1">
      <c r="A37" s="297" t="s">
        <v>138</v>
      </c>
      <c r="B37" s="24" t="s">
        <v>89</v>
      </c>
      <c r="C37" s="25" t="s">
        <v>27</v>
      </c>
      <c r="D37" s="24"/>
      <c r="E37" s="25">
        <v>20</v>
      </c>
      <c r="F37" s="24">
        <v>3</v>
      </c>
      <c r="G37" s="25"/>
      <c r="H37" s="26"/>
      <c r="I37" s="26">
        <v>20</v>
      </c>
      <c r="J37" s="26"/>
      <c r="K37" s="236"/>
      <c r="L37" s="26"/>
      <c r="M37" s="24"/>
      <c r="N37" s="37"/>
      <c r="O37" s="93"/>
      <c r="P37" s="37"/>
      <c r="Q37" s="43"/>
      <c r="R37" s="47"/>
      <c r="S37" s="89">
        <v>20</v>
      </c>
      <c r="T37" s="89"/>
      <c r="U37" s="90"/>
      <c r="V37" s="47"/>
      <c r="W37" s="44"/>
      <c r="X37" s="44"/>
      <c r="Y37" s="44"/>
      <c r="Z37" s="32"/>
      <c r="AA37" s="32"/>
      <c r="AB37" s="32"/>
      <c r="AC37" s="32"/>
    </row>
    <row r="38" spans="1:29" s="28" customFormat="1" ht="12" customHeight="1">
      <c r="A38" s="297" t="s">
        <v>139</v>
      </c>
      <c r="B38" s="24" t="s">
        <v>90</v>
      </c>
      <c r="C38" s="25" t="s">
        <v>27</v>
      </c>
      <c r="D38" s="24"/>
      <c r="E38" s="25">
        <v>20</v>
      </c>
      <c r="F38" s="24">
        <v>3</v>
      </c>
      <c r="G38" s="25"/>
      <c r="H38" s="26"/>
      <c r="I38" s="26">
        <v>20</v>
      </c>
      <c r="J38" s="26"/>
      <c r="K38" s="236"/>
      <c r="L38" s="26"/>
      <c r="M38" s="24"/>
      <c r="N38" s="37"/>
      <c r="O38" s="91"/>
      <c r="P38" s="37"/>
      <c r="Q38" s="46"/>
      <c r="R38" s="29"/>
      <c r="S38" s="30">
        <v>20</v>
      </c>
      <c r="T38" s="30"/>
      <c r="U38" s="39"/>
      <c r="V38" s="29"/>
      <c r="W38" s="40"/>
      <c r="X38" s="40"/>
      <c r="Y38" s="40"/>
      <c r="Z38" s="32"/>
      <c r="AA38" s="32"/>
      <c r="AB38" s="32"/>
      <c r="AC38" s="32"/>
    </row>
    <row r="39" spans="1:29" s="28" customFormat="1" ht="12" customHeight="1">
      <c r="A39" s="297" t="s">
        <v>31</v>
      </c>
      <c r="B39" s="24" t="s">
        <v>91</v>
      </c>
      <c r="C39" s="25" t="s">
        <v>27</v>
      </c>
      <c r="D39" s="24"/>
      <c r="E39" s="25">
        <v>20</v>
      </c>
      <c r="F39" s="24">
        <v>3</v>
      </c>
      <c r="G39" s="25"/>
      <c r="H39" s="26"/>
      <c r="I39" s="26">
        <v>20</v>
      </c>
      <c r="J39" s="26"/>
      <c r="K39" s="236"/>
      <c r="L39" s="26"/>
      <c r="M39" s="24"/>
      <c r="N39" s="37"/>
      <c r="O39" s="45"/>
      <c r="P39" s="37"/>
      <c r="Q39" s="43"/>
      <c r="R39" s="47"/>
      <c r="S39" s="89">
        <v>20</v>
      </c>
      <c r="T39" s="89"/>
      <c r="U39" s="90"/>
      <c r="V39" s="47"/>
      <c r="W39" s="44"/>
      <c r="X39" s="44"/>
      <c r="Y39" s="44"/>
      <c r="Z39" s="32"/>
      <c r="AA39" s="32"/>
      <c r="AB39" s="32"/>
      <c r="AC39" s="32"/>
    </row>
    <row r="40" spans="1:29" s="28" customFormat="1" ht="12" customHeight="1">
      <c r="A40" s="297" t="s">
        <v>140</v>
      </c>
      <c r="B40" s="24" t="s">
        <v>92</v>
      </c>
      <c r="C40" s="25"/>
      <c r="D40" s="24" t="s">
        <v>27</v>
      </c>
      <c r="E40" s="25">
        <v>20</v>
      </c>
      <c r="F40" s="24">
        <v>3</v>
      </c>
      <c r="G40" s="25"/>
      <c r="H40" s="26"/>
      <c r="I40" s="26">
        <v>20</v>
      </c>
      <c r="J40" s="26"/>
      <c r="K40" s="236"/>
      <c r="L40" s="26"/>
      <c r="M40" s="24"/>
      <c r="N40" s="37"/>
      <c r="O40" s="93"/>
      <c r="P40" s="37"/>
      <c r="Q40" s="155"/>
      <c r="R40" s="37"/>
      <c r="S40" s="77"/>
      <c r="T40" s="77"/>
      <c r="U40" s="78">
        <v>20</v>
      </c>
      <c r="V40" s="37"/>
      <c r="W40" s="182"/>
      <c r="X40" s="182"/>
      <c r="Y40" s="182"/>
      <c r="Z40" s="32"/>
      <c r="AA40" s="32"/>
      <c r="AB40" s="32"/>
      <c r="AC40" s="32"/>
    </row>
    <row r="41" spans="1:29" s="28" customFormat="1" ht="12" customHeight="1">
      <c r="A41" s="297" t="s">
        <v>141</v>
      </c>
      <c r="B41" s="24" t="s">
        <v>93</v>
      </c>
      <c r="C41" s="150"/>
      <c r="D41" s="24" t="s">
        <v>27</v>
      </c>
      <c r="E41" s="150">
        <v>20</v>
      </c>
      <c r="F41" s="24">
        <v>2</v>
      </c>
      <c r="G41" s="150"/>
      <c r="H41" s="26"/>
      <c r="I41" s="26"/>
      <c r="J41" s="26">
        <v>20</v>
      </c>
      <c r="K41" s="236"/>
      <c r="L41" s="26"/>
      <c r="M41" s="24"/>
      <c r="N41" s="37"/>
      <c r="O41" s="91"/>
      <c r="P41" s="77"/>
      <c r="Q41" s="78"/>
      <c r="R41" s="37"/>
      <c r="S41" s="77"/>
      <c r="T41" s="77"/>
      <c r="U41" s="78">
        <v>20</v>
      </c>
      <c r="V41" s="37"/>
      <c r="W41" s="182"/>
      <c r="X41" s="182"/>
      <c r="Y41" s="182"/>
      <c r="Z41" s="32"/>
      <c r="AA41" s="32"/>
      <c r="AB41" s="32"/>
      <c r="AC41" s="32"/>
    </row>
    <row r="42" spans="1:29" s="28" customFormat="1" ht="12" customHeight="1">
      <c r="A42" s="297" t="s">
        <v>142</v>
      </c>
      <c r="B42" s="281" t="s">
        <v>94</v>
      </c>
      <c r="C42" s="282"/>
      <c r="D42" s="283" t="s">
        <v>27</v>
      </c>
      <c r="E42" s="282">
        <v>20</v>
      </c>
      <c r="F42" s="283">
        <v>3</v>
      </c>
      <c r="G42" s="282"/>
      <c r="H42" s="284"/>
      <c r="I42" s="284">
        <v>20</v>
      </c>
      <c r="J42" s="284"/>
      <c r="K42" s="285"/>
      <c r="L42" s="284"/>
      <c r="M42" s="283"/>
      <c r="N42" s="286"/>
      <c r="O42" s="287"/>
      <c r="P42" s="288"/>
      <c r="Q42" s="289"/>
      <c r="R42" s="286"/>
      <c r="S42" s="288"/>
      <c r="T42" s="288"/>
      <c r="U42" s="289">
        <v>20</v>
      </c>
      <c r="V42" s="286"/>
      <c r="W42" s="290"/>
      <c r="X42" s="290"/>
      <c r="Y42" s="290"/>
      <c r="Z42" s="32"/>
      <c r="AA42" s="32"/>
      <c r="AB42" s="32"/>
      <c r="AC42" s="32"/>
    </row>
    <row r="43" spans="1:29" s="28" customFormat="1" ht="12" customHeight="1">
      <c r="A43" s="355" t="s">
        <v>226</v>
      </c>
      <c r="B43" s="256" t="s">
        <v>95</v>
      </c>
      <c r="C43" s="257"/>
      <c r="D43" s="256" t="s">
        <v>27</v>
      </c>
      <c r="E43" s="257">
        <v>20</v>
      </c>
      <c r="F43" s="24">
        <v>3</v>
      </c>
      <c r="G43" s="257"/>
      <c r="H43" s="262"/>
      <c r="I43" s="262">
        <v>20</v>
      </c>
      <c r="J43" s="262"/>
      <c r="K43" s="263"/>
      <c r="L43" s="262"/>
      <c r="M43" s="256"/>
      <c r="N43" s="47"/>
      <c r="O43" s="93"/>
      <c r="P43" s="47"/>
      <c r="Q43" s="90"/>
      <c r="R43" s="47"/>
      <c r="S43" s="89"/>
      <c r="T43" s="89"/>
      <c r="U43" s="90">
        <v>20</v>
      </c>
      <c r="V43" s="47"/>
      <c r="W43" s="44"/>
      <c r="X43" s="44"/>
      <c r="Y43" s="44"/>
      <c r="Z43" s="32"/>
      <c r="AA43" s="32"/>
      <c r="AB43" s="32"/>
      <c r="AC43" s="32"/>
    </row>
    <row r="44" spans="1:29" s="28" customFormat="1" ht="12" customHeight="1">
      <c r="A44" s="297" t="s">
        <v>143</v>
      </c>
      <c r="B44" s="24" t="s">
        <v>100</v>
      </c>
      <c r="C44" s="150"/>
      <c r="D44" s="24" t="s">
        <v>27</v>
      </c>
      <c r="E44" s="150">
        <v>20</v>
      </c>
      <c r="F44" s="24">
        <v>3</v>
      </c>
      <c r="G44" s="150"/>
      <c r="H44" s="26"/>
      <c r="I44" s="26">
        <v>20</v>
      </c>
      <c r="J44" s="26"/>
      <c r="K44" s="236"/>
      <c r="L44" s="26"/>
      <c r="M44" s="24"/>
      <c r="N44" s="255"/>
      <c r="O44" s="91"/>
      <c r="P44" s="77"/>
      <c r="Q44" s="78"/>
      <c r="R44" s="255"/>
      <c r="S44" s="77"/>
      <c r="T44" s="77"/>
      <c r="U44" s="78">
        <v>20</v>
      </c>
      <c r="V44" s="255"/>
      <c r="W44" s="182"/>
      <c r="X44" s="182"/>
      <c r="Y44" s="182"/>
      <c r="Z44" s="32"/>
      <c r="AA44" s="32"/>
      <c r="AB44" s="32"/>
      <c r="AC44" s="32"/>
    </row>
    <row r="45" spans="1:29" s="28" customFormat="1" ht="12" customHeight="1">
      <c r="A45" s="297" t="s">
        <v>144</v>
      </c>
      <c r="B45" s="281" t="s">
        <v>103</v>
      </c>
      <c r="C45" s="282"/>
      <c r="D45" s="283" t="s">
        <v>27</v>
      </c>
      <c r="E45" s="282">
        <v>20</v>
      </c>
      <c r="F45" s="283">
        <v>3</v>
      </c>
      <c r="G45" s="282"/>
      <c r="H45" s="284"/>
      <c r="I45" s="284">
        <v>20</v>
      </c>
      <c r="J45" s="284"/>
      <c r="K45" s="285"/>
      <c r="L45" s="284"/>
      <c r="M45" s="283"/>
      <c r="N45" s="291"/>
      <c r="O45" s="287"/>
      <c r="P45" s="288"/>
      <c r="Q45" s="289"/>
      <c r="R45" s="291"/>
      <c r="S45" s="288"/>
      <c r="T45" s="288"/>
      <c r="U45" s="289"/>
      <c r="V45" s="291"/>
      <c r="W45" s="290"/>
      <c r="X45" s="290"/>
      <c r="Y45" s="290">
        <v>20</v>
      </c>
      <c r="Z45" s="32"/>
      <c r="AA45" s="32"/>
      <c r="AB45" s="32"/>
      <c r="AC45" s="32"/>
    </row>
    <row r="46" spans="1:29" s="28" customFormat="1" ht="12" customHeight="1" thickBot="1">
      <c r="A46" s="297" t="s">
        <v>145</v>
      </c>
      <c r="B46" s="9" t="s">
        <v>104</v>
      </c>
      <c r="C46" s="8"/>
      <c r="D46" s="9" t="s">
        <v>27</v>
      </c>
      <c r="E46" s="8">
        <v>20</v>
      </c>
      <c r="F46" s="9">
        <v>3</v>
      </c>
      <c r="G46" s="8"/>
      <c r="H46" s="7"/>
      <c r="I46" s="7">
        <v>20</v>
      </c>
      <c r="J46" s="7"/>
      <c r="K46" s="235"/>
      <c r="L46" s="7"/>
      <c r="M46" s="9"/>
      <c r="N46" s="29"/>
      <c r="O46" s="45"/>
      <c r="P46" s="29"/>
      <c r="Q46" s="39"/>
      <c r="R46" s="29"/>
      <c r="S46" s="30"/>
      <c r="T46" s="30"/>
      <c r="U46" s="39"/>
      <c r="V46" s="29"/>
      <c r="W46" s="40"/>
      <c r="X46" s="40"/>
      <c r="Y46" s="40">
        <v>20</v>
      </c>
      <c r="Z46" s="32"/>
      <c r="AA46" s="32"/>
      <c r="AB46" s="32"/>
      <c r="AC46" s="32"/>
    </row>
    <row r="47" spans="1:29" s="31" customFormat="1" ht="13.5" customHeight="1" thickBot="1" thickTop="1">
      <c r="A47" s="307"/>
      <c r="B47" s="59"/>
      <c r="C47" s="220" t="s">
        <v>146</v>
      </c>
      <c r="D47" s="59" t="s">
        <v>147</v>
      </c>
      <c r="E47" s="51">
        <f>SUM(E33:E46)</f>
        <v>305</v>
      </c>
      <c r="F47" s="52">
        <f>SUM(F33:F46)</f>
        <v>40</v>
      </c>
      <c r="G47" s="51">
        <f aca="true" t="shared" si="1" ref="G47:X47">SUM(G33:G46)</f>
        <v>20</v>
      </c>
      <c r="H47" s="51">
        <f t="shared" si="1"/>
        <v>0</v>
      </c>
      <c r="I47" s="51">
        <f>SUM(I33:I46)</f>
        <v>245</v>
      </c>
      <c r="J47" s="51">
        <f t="shared" si="1"/>
        <v>40</v>
      </c>
      <c r="K47" s="51">
        <f t="shared" si="1"/>
        <v>0</v>
      </c>
      <c r="L47" s="51">
        <f t="shared" si="1"/>
        <v>0</v>
      </c>
      <c r="M47" s="52">
        <f t="shared" si="1"/>
        <v>0</v>
      </c>
      <c r="N47" s="51">
        <f t="shared" si="1"/>
        <v>0</v>
      </c>
      <c r="O47" s="51">
        <f t="shared" si="1"/>
        <v>65</v>
      </c>
      <c r="P47" s="51">
        <f t="shared" si="1"/>
        <v>0</v>
      </c>
      <c r="Q47" s="52">
        <f t="shared" si="1"/>
        <v>0</v>
      </c>
      <c r="R47" s="51">
        <f t="shared" si="1"/>
        <v>20</v>
      </c>
      <c r="S47" s="53">
        <f>SUM(S33:S46)</f>
        <v>80</v>
      </c>
      <c r="T47" s="53">
        <f t="shared" si="1"/>
        <v>0</v>
      </c>
      <c r="U47" s="52">
        <f>SUM(U33:U46)</f>
        <v>100</v>
      </c>
      <c r="V47" s="51">
        <f t="shared" si="1"/>
        <v>0</v>
      </c>
      <c r="W47" s="54">
        <f t="shared" si="1"/>
        <v>0</v>
      </c>
      <c r="X47" s="54">
        <f t="shared" si="1"/>
        <v>0</v>
      </c>
      <c r="Y47" s="54">
        <f>SUM(Y32:Y46)</f>
        <v>40</v>
      </c>
      <c r="Z47" s="36"/>
      <c r="AA47" s="36"/>
      <c r="AB47" s="36"/>
      <c r="AC47" s="36"/>
    </row>
    <row r="48" spans="1:29" s="31" customFormat="1" ht="23.25" customHeight="1" thickTop="1">
      <c r="A48" s="380" t="s">
        <v>26</v>
      </c>
      <c r="B48" s="383" t="s">
        <v>24</v>
      </c>
      <c r="C48" s="377" t="s">
        <v>0</v>
      </c>
      <c r="D48" s="379"/>
      <c r="E48" s="385" t="s">
        <v>18</v>
      </c>
      <c r="F48" s="387" t="s">
        <v>1</v>
      </c>
      <c r="G48" s="389" t="s">
        <v>2</v>
      </c>
      <c r="H48" s="390"/>
      <c r="I48" s="390"/>
      <c r="J48" s="390"/>
      <c r="K48" s="390"/>
      <c r="L48" s="390"/>
      <c r="M48" s="391"/>
      <c r="N48" s="377" t="s">
        <v>221</v>
      </c>
      <c r="O48" s="378"/>
      <c r="P48" s="378"/>
      <c r="Q48" s="379"/>
      <c r="R48" s="377" t="s">
        <v>222</v>
      </c>
      <c r="S48" s="378"/>
      <c r="T48" s="378"/>
      <c r="U48" s="379"/>
      <c r="V48" s="377" t="s">
        <v>223</v>
      </c>
      <c r="W48" s="378"/>
      <c r="X48" s="378"/>
      <c r="Y48" s="378"/>
      <c r="Z48" s="36"/>
      <c r="AA48" s="36"/>
      <c r="AB48" s="36"/>
      <c r="AC48" s="36"/>
    </row>
    <row r="49" spans="1:29" s="31" customFormat="1" ht="13.5" customHeight="1">
      <c r="A49" s="381"/>
      <c r="B49" s="383"/>
      <c r="C49" s="377" t="s">
        <v>11</v>
      </c>
      <c r="D49" s="379" t="s">
        <v>10</v>
      </c>
      <c r="E49" s="385"/>
      <c r="F49" s="387"/>
      <c r="G49" s="389" t="s">
        <v>3</v>
      </c>
      <c r="H49" s="390" t="s">
        <v>4</v>
      </c>
      <c r="I49" s="390" t="s">
        <v>5</v>
      </c>
      <c r="J49" s="390"/>
      <c r="K49" s="390" t="s">
        <v>7</v>
      </c>
      <c r="L49" s="390" t="s">
        <v>8</v>
      </c>
      <c r="M49" s="391" t="s">
        <v>9</v>
      </c>
      <c r="N49" s="389" t="s">
        <v>12</v>
      </c>
      <c r="O49" s="390"/>
      <c r="P49" s="390" t="s">
        <v>13</v>
      </c>
      <c r="Q49" s="391"/>
      <c r="R49" s="389" t="s">
        <v>14</v>
      </c>
      <c r="S49" s="390"/>
      <c r="T49" s="390" t="s">
        <v>15</v>
      </c>
      <c r="U49" s="391"/>
      <c r="V49" s="389" t="s">
        <v>16</v>
      </c>
      <c r="W49" s="390"/>
      <c r="X49" s="390" t="s">
        <v>17</v>
      </c>
      <c r="Y49" s="390"/>
      <c r="Z49" s="36"/>
      <c r="AA49" s="36"/>
      <c r="AB49" s="36"/>
      <c r="AC49" s="36"/>
    </row>
    <row r="50" spans="1:29" s="31" customFormat="1" ht="13.5" customHeight="1" thickBot="1">
      <c r="A50" s="382"/>
      <c r="B50" s="384"/>
      <c r="C50" s="392"/>
      <c r="D50" s="393"/>
      <c r="E50" s="386"/>
      <c r="F50" s="388"/>
      <c r="G50" s="394"/>
      <c r="H50" s="395"/>
      <c r="I50" s="343" t="s">
        <v>6</v>
      </c>
      <c r="J50" s="343" t="s">
        <v>3</v>
      </c>
      <c r="K50" s="395"/>
      <c r="L50" s="395"/>
      <c r="M50" s="396"/>
      <c r="N50" s="344" t="s">
        <v>19</v>
      </c>
      <c r="O50" s="343" t="s">
        <v>5</v>
      </c>
      <c r="P50" s="343" t="s">
        <v>19</v>
      </c>
      <c r="Q50" s="345" t="s">
        <v>5</v>
      </c>
      <c r="R50" s="344" t="s">
        <v>19</v>
      </c>
      <c r="S50" s="343" t="s">
        <v>5</v>
      </c>
      <c r="T50" s="343" t="s">
        <v>19</v>
      </c>
      <c r="U50" s="345" t="s">
        <v>5</v>
      </c>
      <c r="V50" s="344" t="s">
        <v>19</v>
      </c>
      <c r="W50" s="343" t="s">
        <v>5</v>
      </c>
      <c r="X50" s="343" t="s">
        <v>19</v>
      </c>
      <c r="Y50" s="343" t="s">
        <v>5</v>
      </c>
      <c r="Z50" s="36"/>
      <c r="AA50" s="36"/>
      <c r="AB50" s="36"/>
      <c r="AC50" s="36"/>
    </row>
    <row r="51" spans="1:29" s="10" customFormat="1" ht="17.25" customHeight="1" thickBot="1" thickTop="1">
      <c r="A51" s="245" t="s">
        <v>199</v>
      </c>
      <c r="B51" s="210" t="s">
        <v>97</v>
      </c>
      <c r="C51" s="213"/>
      <c r="D51" s="210"/>
      <c r="E51" s="213"/>
      <c r="F51" s="210"/>
      <c r="G51" s="213"/>
      <c r="H51" s="238"/>
      <c r="I51" s="214"/>
      <c r="J51" s="214"/>
      <c r="K51" s="216"/>
      <c r="L51" s="216"/>
      <c r="M51" s="239"/>
      <c r="N51" s="213"/>
      <c r="O51" s="214"/>
      <c r="P51" s="214"/>
      <c r="Q51" s="210"/>
      <c r="R51" s="213"/>
      <c r="S51" s="214"/>
      <c r="T51" s="214"/>
      <c r="U51" s="210"/>
      <c r="V51" s="213"/>
      <c r="W51" s="214"/>
      <c r="X51" s="214"/>
      <c r="Y51" s="214"/>
      <c r="Z51" s="33"/>
      <c r="AA51" s="33"/>
      <c r="AB51" s="33"/>
      <c r="AC51" s="33"/>
    </row>
    <row r="52" spans="1:29" s="10" customFormat="1" ht="12" customHeight="1">
      <c r="A52" s="297" t="s">
        <v>148</v>
      </c>
      <c r="B52" s="70" t="s">
        <v>62</v>
      </c>
      <c r="C52" s="251"/>
      <c r="D52" s="70" t="s">
        <v>27</v>
      </c>
      <c r="E52" s="251">
        <v>20</v>
      </c>
      <c r="F52" s="70">
        <v>2</v>
      </c>
      <c r="G52" s="251"/>
      <c r="H52" s="252"/>
      <c r="I52" s="254">
        <v>20</v>
      </c>
      <c r="J52" s="253"/>
      <c r="K52" s="229"/>
      <c r="L52" s="229"/>
      <c r="M52" s="226"/>
      <c r="N52" s="218"/>
      <c r="O52" s="253"/>
      <c r="P52" s="253"/>
      <c r="Q52" s="70"/>
      <c r="R52" s="251"/>
      <c r="S52" s="254"/>
      <c r="T52" s="254"/>
      <c r="U52" s="70">
        <v>20</v>
      </c>
      <c r="V52" s="218"/>
      <c r="W52" s="253"/>
      <c r="X52" s="253"/>
      <c r="Y52" s="253"/>
      <c r="Z52" s="33"/>
      <c r="AA52" s="33"/>
      <c r="AB52" s="33"/>
      <c r="AC52" s="33"/>
    </row>
    <row r="53" spans="1:29" s="10" customFormat="1" ht="12" customHeight="1">
      <c r="A53" s="297" t="s">
        <v>149</v>
      </c>
      <c r="B53" s="70" t="s">
        <v>102</v>
      </c>
      <c r="C53" s="251"/>
      <c r="D53" s="70" t="s">
        <v>27</v>
      </c>
      <c r="E53" s="251">
        <v>20</v>
      </c>
      <c r="F53" s="70">
        <v>2</v>
      </c>
      <c r="G53" s="251">
        <v>20</v>
      </c>
      <c r="H53" s="252"/>
      <c r="I53" s="254"/>
      <c r="J53" s="253"/>
      <c r="K53" s="229"/>
      <c r="L53" s="229"/>
      <c r="M53" s="226"/>
      <c r="N53" s="218"/>
      <c r="O53" s="253"/>
      <c r="P53" s="253"/>
      <c r="Q53" s="217"/>
      <c r="R53" s="251"/>
      <c r="S53" s="254"/>
      <c r="T53" s="254">
        <v>20</v>
      </c>
      <c r="U53" s="70"/>
      <c r="V53" s="218"/>
      <c r="W53" s="253"/>
      <c r="X53" s="253"/>
      <c r="Y53" s="253"/>
      <c r="Z53" s="33"/>
      <c r="AA53" s="33"/>
      <c r="AB53" s="33"/>
      <c r="AC53" s="33"/>
    </row>
    <row r="54" spans="1:29" s="10" customFormat="1" ht="12" customHeight="1">
      <c r="A54" s="297" t="s">
        <v>150</v>
      </c>
      <c r="B54" s="70" t="s">
        <v>151</v>
      </c>
      <c r="C54" s="251"/>
      <c r="D54" s="70" t="s">
        <v>27</v>
      </c>
      <c r="E54" s="251">
        <v>20</v>
      </c>
      <c r="F54" s="70">
        <v>2</v>
      </c>
      <c r="G54" s="251">
        <v>20</v>
      </c>
      <c r="H54" s="252"/>
      <c r="I54" s="254"/>
      <c r="J54" s="253"/>
      <c r="K54" s="229"/>
      <c r="L54" s="229"/>
      <c r="M54" s="226"/>
      <c r="N54" s="218"/>
      <c r="O54" s="253"/>
      <c r="P54" s="253"/>
      <c r="Q54" s="217"/>
      <c r="R54" s="251"/>
      <c r="S54" s="254"/>
      <c r="T54" s="254">
        <v>20</v>
      </c>
      <c r="U54" s="70"/>
      <c r="V54" s="218"/>
      <c r="W54" s="253"/>
      <c r="X54" s="253"/>
      <c r="Y54" s="253"/>
      <c r="Z54" s="33"/>
      <c r="AA54" s="33"/>
      <c r="AB54" s="33"/>
      <c r="AC54" s="33"/>
    </row>
    <row r="55" spans="1:29" s="10" customFormat="1" ht="12" customHeight="1">
      <c r="A55" s="297" t="s">
        <v>152</v>
      </c>
      <c r="B55" s="70" t="s">
        <v>153</v>
      </c>
      <c r="C55" s="251"/>
      <c r="D55" s="70" t="s">
        <v>27</v>
      </c>
      <c r="E55" s="251">
        <v>20</v>
      </c>
      <c r="F55" s="70">
        <v>2</v>
      </c>
      <c r="G55" s="251"/>
      <c r="H55" s="252"/>
      <c r="I55" s="254">
        <v>20</v>
      </c>
      <c r="J55" s="253"/>
      <c r="K55" s="229"/>
      <c r="L55" s="229"/>
      <c r="M55" s="226"/>
      <c r="N55" s="218"/>
      <c r="O55" s="253"/>
      <c r="P55" s="253"/>
      <c r="Q55" s="217"/>
      <c r="R55" s="251"/>
      <c r="S55" s="254"/>
      <c r="T55" s="254"/>
      <c r="U55" s="70">
        <v>20</v>
      </c>
      <c r="V55" s="218"/>
      <c r="W55" s="253"/>
      <c r="X55" s="253"/>
      <c r="Y55" s="253"/>
      <c r="Z55" s="33"/>
      <c r="AA55" s="33"/>
      <c r="AB55" s="33"/>
      <c r="AC55" s="33"/>
    </row>
    <row r="56" spans="1:29" s="10" customFormat="1" ht="12" customHeight="1">
      <c r="A56" s="297" t="s">
        <v>213</v>
      </c>
      <c r="B56" s="70" t="s">
        <v>154</v>
      </c>
      <c r="C56" s="251"/>
      <c r="D56" s="70" t="s">
        <v>27</v>
      </c>
      <c r="E56" s="251">
        <v>20</v>
      </c>
      <c r="F56" s="70">
        <v>2</v>
      </c>
      <c r="G56" s="251"/>
      <c r="H56" s="252"/>
      <c r="I56" s="254">
        <v>20</v>
      </c>
      <c r="J56" s="253"/>
      <c r="K56" s="229"/>
      <c r="L56" s="229"/>
      <c r="M56" s="226"/>
      <c r="N56" s="218"/>
      <c r="O56" s="253"/>
      <c r="P56" s="253"/>
      <c r="Q56" s="217"/>
      <c r="R56" s="251"/>
      <c r="S56" s="254"/>
      <c r="T56" s="254"/>
      <c r="U56" s="70">
        <v>20</v>
      </c>
      <c r="V56" s="218"/>
      <c r="W56" s="253"/>
      <c r="X56" s="253"/>
      <c r="Y56" s="253"/>
      <c r="Z56" s="33"/>
      <c r="AA56" s="33"/>
      <c r="AB56" s="33"/>
      <c r="AC56" s="33"/>
    </row>
    <row r="57" spans="1:29" s="10" customFormat="1" ht="12" customHeight="1">
      <c r="A57" s="297" t="s">
        <v>155</v>
      </c>
      <c r="B57" s="70" t="s">
        <v>156</v>
      </c>
      <c r="C57" s="251" t="s">
        <v>27</v>
      </c>
      <c r="D57" s="70"/>
      <c r="E57" s="251">
        <v>20</v>
      </c>
      <c r="F57" s="70">
        <v>3</v>
      </c>
      <c r="G57" s="251"/>
      <c r="H57" s="252"/>
      <c r="I57" s="254">
        <v>20</v>
      </c>
      <c r="J57" s="253"/>
      <c r="K57" s="229"/>
      <c r="L57" s="229"/>
      <c r="M57" s="226"/>
      <c r="N57" s="218"/>
      <c r="O57" s="253"/>
      <c r="P57" s="253"/>
      <c r="Q57" s="217"/>
      <c r="R57" s="251"/>
      <c r="S57" s="254"/>
      <c r="T57" s="253"/>
      <c r="U57" s="70"/>
      <c r="V57" s="218"/>
      <c r="W57" s="254">
        <v>20</v>
      </c>
      <c r="X57" s="253"/>
      <c r="Y57" s="253"/>
      <c r="Z57" s="33"/>
      <c r="AA57" s="33"/>
      <c r="AB57" s="33"/>
      <c r="AC57" s="33"/>
    </row>
    <row r="58" spans="1:29" s="10" customFormat="1" ht="22.5" customHeight="1">
      <c r="A58" s="297" t="s">
        <v>157</v>
      </c>
      <c r="B58" s="70" t="s">
        <v>158</v>
      </c>
      <c r="C58" s="251" t="s">
        <v>27</v>
      </c>
      <c r="D58" s="70"/>
      <c r="E58" s="251">
        <v>20</v>
      </c>
      <c r="F58" s="70">
        <v>3</v>
      </c>
      <c r="G58" s="251"/>
      <c r="H58" s="252"/>
      <c r="I58" s="254">
        <v>20</v>
      </c>
      <c r="J58" s="253"/>
      <c r="K58" s="229"/>
      <c r="L58" s="229"/>
      <c r="M58" s="226"/>
      <c r="N58" s="218"/>
      <c r="O58" s="253"/>
      <c r="P58" s="253"/>
      <c r="Q58" s="217"/>
      <c r="R58" s="251"/>
      <c r="S58" s="254"/>
      <c r="T58" s="253"/>
      <c r="U58" s="70"/>
      <c r="V58" s="218"/>
      <c r="W58" s="254">
        <v>20</v>
      </c>
      <c r="X58" s="253"/>
      <c r="Y58" s="253"/>
      <c r="Z58" s="33"/>
      <c r="AA58" s="33"/>
      <c r="AB58" s="33"/>
      <c r="AC58" s="33"/>
    </row>
    <row r="59" spans="1:29" s="10" customFormat="1" ht="12" customHeight="1">
      <c r="A59" s="297" t="s">
        <v>159</v>
      </c>
      <c r="B59" s="70" t="s">
        <v>160</v>
      </c>
      <c r="C59" s="251" t="s">
        <v>27</v>
      </c>
      <c r="D59" s="70"/>
      <c r="E59" s="251">
        <v>20</v>
      </c>
      <c r="F59" s="70">
        <v>3</v>
      </c>
      <c r="G59" s="251"/>
      <c r="H59" s="252"/>
      <c r="I59" s="254">
        <v>20</v>
      </c>
      <c r="J59" s="253"/>
      <c r="K59" s="229"/>
      <c r="L59" s="229"/>
      <c r="M59" s="226"/>
      <c r="N59" s="218"/>
      <c r="O59" s="253"/>
      <c r="P59" s="253"/>
      <c r="Q59" s="217"/>
      <c r="R59" s="251"/>
      <c r="S59" s="254"/>
      <c r="T59" s="253"/>
      <c r="U59" s="70"/>
      <c r="V59" s="218"/>
      <c r="W59" s="254">
        <v>20</v>
      </c>
      <c r="X59" s="253"/>
      <c r="Y59" s="253"/>
      <c r="Z59" s="33"/>
      <c r="AA59" s="33"/>
      <c r="AB59" s="33"/>
      <c r="AC59" s="33"/>
    </row>
    <row r="60" spans="1:29" s="10" customFormat="1" ht="12" customHeight="1">
      <c r="A60" s="297" t="s">
        <v>161</v>
      </c>
      <c r="B60" s="70" t="s">
        <v>162</v>
      </c>
      <c r="C60" s="251" t="s">
        <v>27</v>
      </c>
      <c r="D60" s="70"/>
      <c r="E60" s="251">
        <v>20</v>
      </c>
      <c r="F60" s="70">
        <v>3</v>
      </c>
      <c r="G60" s="251"/>
      <c r="H60" s="252"/>
      <c r="I60" s="254">
        <v>20</v>
      </c>
      <c r="J60" s="253"/>
      <c r="K60" s="229"/>
      <c r="L60" s="229"/>
      <c r="M60" s="226"/>
      <c r="N60" s="218"/>
      <c r="O60" s="253"/>
      <c r="P60" s="253"/>
      <c r="Q60" s="217"/>
      <c r="R60" s="251"/>
      <c r="S60" s="254"/>
      <c r="T60" s="253"/>
      <c r="U60" s="70"/>
      <c r="V60" s="218"/>
      <c r="W60" s="254">
        <v>20</v>
      </c>
      <c r="X60" s="253"/>
      <c r="Y60" s="253"/>
      <c r="Z60" s="33"/>
      <c r="AA60" s="33"/>
      <c r="AB60" s="33"/>
      <c r="AC60" s="33"/>
    </row>
    <row r="61" spans="1:29" s="10" customFormat="1" ht="12" customHeight="1" thickBot="1">
      <c r="A61" s="297" t="s">
        <v>163</v>
      </c>
      <c r="B61" s="70" t="s">
        <v>164</v>
      </c>
      <c r="C61" s="251" t="s">
        <v>27</v>
      </c>
      <c r="D61" s="70"/>
      <c r="E61" s="251">
        <v>20</v>
      </c>
      <c r="F61" s="70">
        <v>2</v>
      </c>
      <c r="G61" s="251"/>
      <c r="H61" s="252"/>
      <c r="I61" s="254">
        <v>20</v>
      </c>
      <c r="J61" s="253"/>
      <c r="K61" s="229"/>
      <c r="L61" s="229"/>
      <c r="M61" s="226"/>
      <c r="N61" s="218"/>
      <c r="O61" s="253"/>
      <c r="P61" s="253"/>
      <c r="Q61" s="217"/>
      <c r="R61" s="251"/>
      <c r="S61" s="254"/>
      <c r="T61" s="253"/>
      <c r="U61" s="70"/>
      <c r="V61" s="218"/>
      <c r="W61" s="254">
        <v>20</v>
      </c>
      <c r="X61" s="253"/>
      <c r="Y61" s="253"/>
      <c r="Z61" s="33"/>
      <c r="AA61" s="33"/>
      <c r="AB61" s="33"/>
      <c r="AC61" s="33"/>
    </row>
    <row r="62" spans="1:29" s="10" customFormat="1" ht="13.5" customHeight="1" thickBot="1" thickTop="1">
      <c r="A62" s="308"/>
      <c r="B62" s="59"/>
      <c r="C62" s="220" t="s">
        <v>165</v>
      </c>
      <c r="D62" s="59" t="s">
        <v>165</v>
      </c>
      <c r="E62" s="51">
        <f>SUM(E52:E61)</f>
        <v>200</v>
      </c>
      <c r="F62" s="52">
        <f>SUM(F52:F61)</f>
        <v>24</v>
      </c>
      <c r="G62" s="264">
        <f>SUM(G52:G61)</f>
        <v>40</v>
      </c>
      <c r="H62" s="265">
        <f aca="true" t="shared" si="2" ref="H62:Y62">SUM(H52:H61)</f>
        <v>0</v>
      </c>
      <c r="I62" s="250">
        <f t="shared" si="2"/>
        <v>160</v>
      </c>
      <c r="J62" s="250">
        <f t="shared" si="2"/>
        <v>0</v>
      </c>
      <c r="K62" s="250">
        <f t="shared" si="2"/>
        <v>0</v>
      </c>
      <c r="L62" s="250">
        <f t="shared" si="2"/>
        <v>0</v>
      </c>
      <c r="M62" s="246">
        <f t="shared" si="2"/>
        <v>0</v>
      </c>
      <c r="N62" s="248">
        <f t="shared" si="2"/>
        <v>0</v>
      </c>
      <c r="O62" s="250">
        <f t="shared" si="2"/>
        <v>0</v>
      </c>
      <c r="P62" s="250">
        <f t="shared" si="2"/>
        <v>0</v>
      </c>
      <c r="Q62" s="246">
        <f t="shared" si="2"/>
        <v>0</v>
      </c>
      <c r="R62" s="248">
        <f t="shared" si="2"/>
        <v>0</v>
      </c>
      <c r="S62" s="250">
        <f t="shared" si="2"/>
        <v>0</v>
      </c>
      <c r="T62" s="250">
        <f t="shared" si="2"/>
        <v>40</v>
      </c>
      <c r="U62" s="246">
        <f t="shared" si="2"/>
        <v>60</v>
      </c>
      <c r="V62" s="248">
        <f t="shared" si="2"/>
        <v>0</v>
      </c>
      <c r="W62" s="250">
        <f t="shared" si="2"/>
        <v>100</v>
      </c>
      <c r="X62" s="247">
        <f t="shared" si="2"/>
        <v>0</v>
      </c>
      <c r="Y62" s="247">
        <f t="shared" si="2"/>
        <v>0</v>
      </c>
      <c r="Z62" s="33"/>
      <c r="AA62" s="33"/>
      <c r="AB62" s="33"/>
      <c r="AC62" s="33"/>
    </row>
    <row r="63" spans="1:29" s="10" customFormat="1" ht="18" customHeight="1" thickBot="1" thickTop="1">
      <c r="A63" s="309" t="s">
        <v>208</v>
      </c>
      <c r="B63" s="210" t="s">
        <v>166</v>
      </c>
      <c r="C63" s="211"/>
      <c r="D63" s="212"/>
      <c r="E63" s="213"/>
      <c r="F63" s="210"/>
      <c r="G63" s="299"/>
      <c r="H63" s="300"/>
      <c r="I63" s="301"/>
      <c r="J63" s="301"/>
      <c r="K63" s="301"/>
      <c r="L63" s="301"/>
      <c r="M63" s="293"/>
      <c r="N63" s="302"/>
      <c r="O63" s="301"/>
      <c r="P63" s="301"/>
      <c r="Q63" s="293"/>
      <c r="R63" s="302"/>
      <c r="S63" s="301"/>
      <c r="T63" s="301"/>
      <c r="U63" s="293"/>
      <c r="V63" s="302"/>
      <c r="W63" s="301"/>
      <c r="X63" s="294"/>
      <c r="Y63" s="294"/>
      <c r="Z63" s="33"/>
      <c r="AA63" s="33"/>
      <c r="AB63" s="33"/>
      <c r="AC63" s="33"/>
    </row>
    <row r="64" spans="1:29" s="10" customFormat="1" ht="13.5" customHeight="1">
      <c r="A64" s="447" t="s">
        <v>23</v>
      </c>
      <c r="B64" s="440" t="s">
        <v>177</v>
      </c>
      <c r="C64" s="424" t="s">
        <v>21</v>
      </c>
      <c r="D64" s="440" t="s">
        <v>21</v>
      </c>
      <c r="E64" s="442">
        <v>60</v>
      </c>
      <c r="F64" s="206">
        <v>6</v>
      </c>
      <c r="G64" s="452"/>
      <c r="H64" s="454"/>
      <c r="I64" s="426"/>
      <c r="J64" s="426"/>
      <c r="K64" s="426"/>
      <c r="L64" s="428">
        <v>60</v>
      </c>
      <c r="M64" s="440"/>
      <c r="N64" s="424"/>
      <c r="O64" s="426"/>
      <c r="P64" s="426"/>
      <c r="Q64" s="440"/>
      <c r="R64" s="424"/>
      <c r="S64" s="426"/>
      <c r="T64" s="426"/>
      <c r="U64" s="440"/>
      <c r="V64" s="424"/>
      <c r="W64" s="426">
        <v>30</v>
      </c>
      <c r="X64" s="428"/>
      <c r="Y64" s="428">
        <v>30</v>
      </c>
      <c r="Z64" s="33"/>
      <c r="AA64" s="33"/>
      <c r="AB64" s="33"/>
      <c r="AC64" s="33"/>
    </row>
    <row r="65" spans="1:29" s="10" customFormat="1" ht="13.5" customHeight="1">
      <c r="A65" s="448"/>
      <c r="B65" s="443"/>
      <c r="C65" s="444"/>
      <c r="D65" s="443"/>
      <c r="E65" s="451"/>
      <c r="F65" s="295">
        <v>6</v>
      </c>
      <c r="G65" s="453"/>
      <c r="H65" s="455"/>
      <c r="I65" s="433"/>
      <c r="J65" s="433"/>
      <c r="K65" s="433"/>
      <c r="L65" s="434"/>
      <c r="M65" s="443"/>
      <c r="N65" s="444"/>
      <c r="O65" s="433"/>
      <c r="P65" s="433"/>
      <c r="Q65" s="443"/>
      <c r="R65" s="444"/>
      <c r="S65" s="433"/>
      <c r="T65" s="433"/>
      <c r="U65" s="443"/>
      <c r="V65" s="444"/>
      <c r="W65" s="433"/>
      <c r="X65" s="434"/>
      <c r="Y65" s="434"/>
      <c r="Z65" s="33"/>
      <c r="AA65" s="33"/>
      <c r="AB65" s="33"/>
      <c r="AC65" s="33"/>
    </row>
    <row r="66" spans="1:29" s="10" customFormat="1" ht="13.5" customHeight="1">
      <c r="A66" s="419" t="s">
        <v>176</v>
      </c>
      <c r="B66" s="436" t="s">
        <v>178</v>
      </c>
      <c r="C66" s="423"/>
      <c r="D66" s="439" t="s">
        <v>57</v>
      </c>
      <c r="E66" s="441">
        <v>480</v>
      </c>
      <c r="F66" s="296">
        <v>6</v>
      </c>
      <c r="G66" s="441"/>
      <c r="H66" s="445"/>
      <c r="I66" s="427"/>
      <c r="J66" s="427"/>
      <c r="K66" s="427"/>
      <c r="L66" s="427"/>
      <c r="M66" s="429">
        <v>480</v>
      </c>
      <c r="N66" s="441"/>
      <c r="O66" s="427"/>
      <c r="P66" s="427"/>
      <c r="Q66" s="429">
        <v>160</v>
      </c>
      <c r="R66" s="423"/>
      <c r="S66" s="425"/>
      <c r="T66" s="425"/>
      <c r="U66" s="439">
        <v>160</v>
      </c>
      <c r="V66" s="423"/>
      <c r="W66" s="425"/>
      <c r="X66" s="427"/>
      <c r="Y66" s="427">
        <v>160</v>
      </c>
      <c r="Z66" s="33"/>
      <c r="AA66" s="33"/>
      <c r="AB66" s="33"/>
      <c r="AC66" s="33"/>
    </row>
    <row r="67" spans="1:29" s="10" customFormat="1" ht="13.5" customHeight="1">
      <c r="A67" s="435"/>
      <c r="B67" s="437"/>
      <c r="C67" s="424"/>
      <c r="D67" s="440"/>
      <c r="E67" s="442"/>
      <c r="F67" s="240">
        <v>6</v>
      </c>
      <c r="G67" s="442"/>
      <c r="H67" s="446"/>
      <c r="I67" s="428"/>
      <c r="J67" s="428"/>
      <c r="K67" s="428"/>
      <c r="L67" s="428"/>
      <c r="M67" s="430"/>
      <c r="N67" s="442"/>
      <c r="O67" s="428"/>
      <c r="P67" s="428"/>
      <c r="Q67" s="430"/>
      <c r="R67" s="424"/>
      <c r="S67" s="426"/>
      <c r="T67" s="426"/>
      <c r="U67" s="440"/>
      <c r="V67" s="424"/>
      <c r="W67" s="426"/>
      <c r="X67" s="428"/>
      <c r="Y67" s="428"/>
      <c r="Z67" s="33"/>
      <c r="AA67" s="33"/>
      <c r="AB67" s="33"/>
      <c r="AC67" s="33"/>
    </row>
    <row r="68" spans="1:29" s="10" customFormat="1" ht="13.5" customHeight="1">
      <c r="A68" s="420"/>
      <c r="B68" s="438"/>
      <c r="C68" s="406"/>
      <c r="D68" s="418"/>
      <c r="E68" s="412"/>
      <c r="F68" s="240">
        <v>6</v>
      </c>
      <c r="G68" s="412"/>
      <c r="H68" s="432"/>
      <c r="I68" s="404"/>
      <c r="J68" s="404"/>
      <c r="K68" s="404"/>
      <c r="L68" s="404"/>
      <c r="M68" s="410"/>
      <c r="N68" s="412"/>
      <c r="O68" s="404"/>
      <c r="P68" s="404"/>
      <c r="Q68" s="410"/>
      <c r="R68" s="406"/>
      <c r="S68" s="408"/>
      <c r="T68" s="408"/>
      <c r="U68" s="418"/>
      <c r="V68" s="406"/>
      <c r="W68" s="408"/>
      <c r="X68" s="404"/>
      <c r="Y68" s="404"/>
      <c r="Z68" s="33"/>
      <c r="AA68" s="33"/>
      <c r="AB68" s="33"/>
      <c r="AC68" s="33"/>
    </row>
    <row r="69" spans="1:29" s="10" customFormat="1" ht="8.25" customHeight="1">
      <c r="A69" s="419" t="s">
        <v>174</v>
      </c>
      <c r="B69" s="421" t="s">
        <v>179</v>
      </c>
      <c r="C69" s="405" t="s">
        <v>27</v>
      </c>
      <c r="D69" s="417"/>
      <c r="E69" s="411">
        <v>60</v>
      </c>
      <c r="F69" s="415">
        <v>4</v>
      </c>
      <c r="G69" s="411"/>
      <c r="H69" s="431"/>
      <c r="I69" s="413"/>
      <c r="J69" s="403"/>
      <c r="K69" s="403">
        <v>60</v>
      </c>
      <c r="L69" s="403"/>
      <c r="M69" s="409"/>
      <c r="N69" s="411"/>
      <c r="O69" s="413">
        <v>60</v>
      </c>
      <c r="P69" s="403"/>
      <c r="Q69" s="415"/>
      <c r="R69" s="405"/>
      <c r="S69" s="407"/>
      <c r="T69" s="407"/>
      <c r="U69" s="417"/>
      <c r="V69" s="405"/>
      <c r="W69" s="407"/>
      <c r="X69" s="403"/>
      <c r="Y69" s="403"/>
      <c r="Z69" s="33"/>
      <c r="AA69" s="33"/>
      <c r="AB69" s="33"/>
      <c r="AC69" s="33"/>
    </row>
    <row r="70" spans="1:29" s="10" customFormat="1" ht="8.25" customHeight="1">
      <c r="A70" s="420"/>
      <c r="B70" s="422"/>
      <c r="C70" s="406"/>
      <c r="D70" s="418"/>
      <c r="E70" s="412"/>
      <c r="F70" s="416"/>
      <c r="G70" s="412"/>
      <c r="H70" s="432"/>
      <c r="I70" s="414"/>
      <c r="J70" s="404"/>
      <c r="K70" s="404"/>
      <c r="L70" s="404"/>
      <c r="M70" s="410"/>
      <c r="N70" s="412"/>
      <c r="O70" s="414"/>
      <c r="P70" s="404"/>
      <c r="Q70" s="416"/>
      <c r="R70" s="406"/>
      <c r="S70" s="408"/>
      <c r="T70" s="408"/>
      <c r="U70" s="418"/>
      <c r="V70" s="406"/>
      <c r="W70" s="408"/>
      <c r="X70" s="404"/>
      <c r="Y70" s="404"/>
      <c r="Z70" s="33"/>
      <c r="AA70" s="33"/>
      <c r="AB70" s="33"/>
      <c r="AC70" s="33"/>
    </row>
    <row r="71" spans="1:29" s="10" customFormat="1" ht="12" customHeight="1">
      <c r="A71" s="298" t="s">
        <v>175</v>
      </c>
      <c r="B71" s="39" t="s">
        <v>180</v>
      </c>
      <c r="C71" s="29" t="s">
        <v>21</v>
      </c>
      <c r="D71" s="39"/>
      <c r="E71" s="225">
        <v>30</v>
      </c>
      <c r="F71" s="226">
        <v>1</v>
      </c>
      <c r="G71" s="227"/>
      <c r="H71" s="228"/>
      <c r="I71" s="229">
        <v>30</v>
      </c>
      <c r="J71" s="229"/>
      <c r="K71" s="229"/>
      <c r="L71" s="229"/>
      <c r="M71" s="226"/>
      <c r="N71" s="227"/>
      <c r="O71" s="229">
        <v>30</v>
      </c>
      <c r="P71" s="229"/>
      <c r="Q71" s="226"/>
      <c r="R71" s="225"/>
      <c r="S71" s="40"/>
      <c r="T71" s="40"/>
      <c r="U71" s="237"/>
      <c r="V71" s="103"/>
      <c r="W71" s="30"/>
      <c r="X71" s="40"/>
      <c r="Y71" s="266"/>
      <c r="Z71" s="33"/>
      <c r="AA71" s="33"/>
      <c r="AB71" s="33"/>
      <c r="AC71" s="33"/>
    </row>
    <row r="72" spans="1:29" s="10" customFormat="1" ht="12" customHeight="1" thickBot="1">
      <c r="A72" s="297" t="s">
        <v>173</v>
      </c>
      <c r="B72" s="256" t="s">
        <v>207</v>
      </c>
      <c r="C72" s="257" t="s">
        <v>27</v>
      </c>
      <c r="D72" s="256"/>
      <c r="E72" s="257">
        <v>30</v>
      </c>
      <c r="F72" s="258">
        <v>2</v>
      </c>
      <c r="G72" s="259">
        <v>30</v>
      </c>
      <c r="H72" s="260"/>
      <c r="I72" s="260"/>
      <c r="J72" s="260"/>
      <c r="K72" s="261"/>
      <c r="L72" s="260"/>
      <c r="M72" s="258"/>
      <c r="N72" s="20"/>
      <c r="O72" s="160"/>
      <c r="P72" s="160"/>
      <c r="Q72" s="249"/>
      <c r="R72" s="20"/>
      <c r="S72" s="160"/>
      <c r="T72" s="160"/>
      <c r="U72" s="41"/>
      <c r="V72" s="20">
        <v>30</v>
      </c>
      <c r="W72" s="162"/>
      <c r="X72" s="162"/>
      <c r="Y72" s="162"/>
      <c r="Z72" s="33"/>
      <c r="AA72" s="33"/>
      <c r="AB72" s="33"/>
      <c r="AC72" s="33"/>
    </row>
    <row r="73" spans="1:29" s="10" customFormat="1" ht="13.5" customHeight="1" thickBot="1" thickTop="1">
      <c r="A73" s="307"/>
      <c r="B73" s="244"/>
      <c r="C73" s="241" t="s">
        <v>181</v>
      </c>
      <c r="D73" s="242" t="s">
        <v>182</v>
      </c>
      <c r="E73" s="241">
        <f>SUM(E64:E72)</f>
        <v>660</v>
      </c>
      <c r="F73" s="242">
        <f>SUM(F64:F72)</f>
        <v>37</v>
      </c>
      <c r="G73" s="241">
        <f>SUM(G64:G72)</f>
        <v>30</v>
      </c>
      <c r="H73" s="243">
        <f aca="true" t="shared" si="3" ref="H73:Y73">SUM(H64:H72)</f>
        <v>0</v>
      </c>
      <c r="I73" s="243">
        <f t="shared" si="3"/>
        <v>30</v>
      </c>
      <c r="J73" s="243">
        <f t="shared" si="3"/>
        <v>0</v>
      </c>
      <c r="K73" s="243">
        <f t="shared" si="3"/>
        <v>60</v>
      </c>
      <c r="L73" s="243">
        <f>SUM(L64:L72)</f>
        <v>60</v>
      </c>
      <c r="M73" s="242">
        <f>SUM(M64:M72)</f>
        <v>480</v>
      </c>
      <c r="N73" s="241">
        <f t="shared" si="3"/>
        <v>0</v>
      </c>
      <c r="O73" s="243">
        <f>SUM(O64:O72)</f>
        <v>90</v>
      </c>
      <c r="P73" s="243">
        <f t="shared" si="3"/>
        <v>0</v>
      </c>
      <c r="Q73" s="242">
        <f t="shared" si="3"/>
        <v>160</v>
      </c>
      <c r="R73" s="241">
        <f t="shared" si="3"/>
        <v>0</v>
      </c>
      <c r="S73" s="243">
        <f t="shared" si="3"/>
        <v>0</v>
      </c>
      <c r="T73" s="243">
        <f t="shared" si="3"/>
        <v>0</v>
      </c>
      <c r="U73" s="242">
        <f t="shared" si="3"/>
        <v>160</v>
      </c>
      <c r="V73" s="241">
        <f t="shared" si="3"/>
        <v>30</v>
      </c>
      <c r="W73" s="243">
        <f t="shared" si="3"/>
        <v>30</v>
      </c>
      <c r="X73" s="243">
        <f t="shared" si="3"/>
        <v>0</v>
      </c>
      <c r="Y73" s="243">
        <f t="shared" si="3"/>
        <v>190</v>
      </c>
      <c r="Z73" s="33"/>
      <c r="AA73" s="33"/>
      <c r="AB73" s="33"/>
      <c r="AC73" s="33"/>
    </row>
    <row r="74" spans="1:29" s="10" customFormat="1" ht="13.5" customHeight="1" thickTop="1">
      <c r="A74" s="311" t="s">
        <v>201</v>
      </c>
      <c r="B74" s="312"/>
      <c r="C74" s="319"/>
      <c r="D74" s="314"/>
      <c r="E74" s="319">
        <f>SUM(E31,E47,E62,E73)</f>
        <v>1560</v>
      </c>
      <c r="F74" s="314"/>
      <c r="G74" s="319">
        <f>SUM(G31,G47,G62,G73)</f>
        <v>430</v>
      </c>
      <c r="H74" s="316">
        <f>SUM(H31,H47,H62,H73)</f>
        <v>20</v>
      </c>
      <c r="I74" s="316">
        <f>SUM(I31,I47,I62,I73)</f>
        <v>470</v>
      </c>
      <c r="J74" s="316">
        <f>SUM(J31,J47,J62,J73)</f>
        <v>40</v>
      </c>
      <c r="K74" s="316">
        <f>SUM(K31,K47,K62,K73)</f>
        <v>60</v>
      </c>
      <c r="L74" s="316">
        <f>SUM(L31,L47,L63,L73)</f>
        <v>60</v>
      </c>
      <c r="M74" s="314">
        <f>SUM(M31,M47,M62,M73)</f>
        <v>480</v>
      </c>
      <c r="N74" s="360">
        <f>SUM(N31:O31,N47:O47,N62:O62,N73:O73)</f>
        <v>315</v>
      </c>
      <c r="O74" s="361"/>
      <c r="P74" s="362">
        <f>SUM(P31:Q31,P47:Q47,P62:Q62,P73:Q73)</f>
        <v>295</v>
      </c>
      <c r="Q74" s="363"/>
      <c r="R74" s="360">
        <f>SUM(R31:S31,R47:S47,R62:S62,R73:S73)</f>
        <v>200</v>
      </c>
      <c r="S74" s="361"/>
      <c r="T74" s="362">
        <f>SUM(T31:U31,T47:U47,T62:U62,T73:U73)</f>
        <v>360</v>
      </c>
      <c r="U74" s="363"/>
      <c r="V74" s="360">
        <f>SUM(V31:W31,V47:W47,V62:W62,V73:W73)</f>
        <v>160</v>
      </c>
      <c r="W74" s="361"/>
      <c r="X74" s="362">
        <f>SUM(X31:Y31,X47:Y47,X62:Y62,X73:Y73)</f>
        <v>230</v>
      </c>
      <c r="Y74" s="361"/>
      <c r="Z74" s="33"/>
      <c r="AA74" s="33"/>
      <c r="AB74" s="33"/>
      <c r="AC74" s="33"/>
    </row>
    <row r="75" spans="1:29" s="10" customFormat="1" ht="13.5" customHeight="1" thickBot="1">
      <c r="A75" s="320" t="s">
        <v>211</v>
      </c>
      <c r="B75" s="321"/>
      <c r="C75" s="324"/>
      <c r="D75" s="323"/>
      <c r="E75" s="324"/>
      <c r="F75" s="326">
        <f>SUM(F31,F47,F62,F73)</f>
        <v>160</v>
      </c>
      <c r="G75" s="324"/>
      <c r="H75" s="325"/>
      <c r="I75" s="325"/>
      <c r="J75" s="325"/>
      <c r="K75" s="325"/>
      <c r="L75" s="325"/>
      <c r="M75" s="323"/>
      <c r="N75" s="371">
        <f>SUM(F12:F18,F33:F34,F69,F71)</f>
        <v>30</v>
      </c>
      <c r="O75" s="365"/>
      <c r="P75" s="364">
        <f>SUM(F19:F25,F66)</f>
        <v>30</v>
      </c>
      <c r="Q75" s="376"/>
      <c r="R75" s="371">
        <f>SUM(F26:F30,F35:F39)</f>
        <v>30</v>
      </c>
      <c r="S75" s="365"/>
      <c r="T75" s="364">
        <f>SUM(F40:F44,F52:F56,F67)</f>
        <v>30</v>
      </c>
      <c r="U75" s="376"/>
      <c r="V75" s="371">
        <f>SUM(F57:F61,F64,F72)</f>
        <v>22</v>
      </c>
      <c r="W75" s="365"/>
      <c r="X75" s="364">
        <f>SUM(F45:F46,F65,F68)</f>
        <v>18</v>
      </c>
      <c r="Y75" s="365"/>
      <c r="Z75" s="33"/>
      <c r="AA75" s="33"/>
      <c r="AB75" s="33"/>
      <c r="AC75" s="33"/>
    </row>
    <row r="76" spans="1:29" s="10" customFormat="1" ht="16.5" customHeight="1" thickTop="1">
      <c r="A76" s="397"/>
      <c r="B76" s="397"/>
      <c r="C76" s="397"/>
      <c r="D76" s="397"/>
      <c r="E76" s="397"/>
      <c r="F76" s="397"/>
      <c r="G76" s="397"/>
      <c r="H76" s="397"/>
      <c r="I76" s="397"/>
      <c r="J76" s="397"/>
      <c r="K76" s="397"/>
      <c r="L76" s="397"/>
      <c r="M76" s="397"/>
      <c r="N76" s="397"/>
      <c r="O76" s="397"/>
      <c r="P76" s="397"/>
      <c r="Q76" s="397"/>
      <c r="R76" s="397"/>
      <c r="S76" s="397"/>
      <c r="T76" s="397"/>
      <c r="U76" s="397"/>
      <c r="V76" s="397"/>
      <c r="W76" s="397"/>
      <c r="X76" s="397"/>
      <c r="Y76" s="397"/>
      <c r="Z76" s="33"/>
      <c r="AA76" s="33"/>
      <c r="AB76" s="33"/>
      <c r="AC76" s="33"/>
    </row>
    <row r="77" spans="1:29" s="10" customFormat="1" ht="19.5" customHeight="1">
      <c r="A77" s="397" t="s">
        <v>200</v>
      </c>
      <c r="B77" s="397"/>
      <c r="C77" s="397"/>
      <c r="D77" s="397"/>
      <c r="E77" s="397"/>
      <c r="F77" s="397"/>
      <c r="G77" s="397"/>
      <c r="H77" s="397"/>
      <c r="I77" s="397"/>
      <c r="J77" s="397"/>
      <c r="K77" s="397"/>
      <c r="L77" s="397"/>
      <c r="M77" s="397"/>
      <c r="N77" s="397"/>
      <c r="O77" s="397"/>
      <c r="P77" s="397"/>
      <c r="Q77" s="397"/>
      <c r="R77" s="397"/>
      <c r="S77" s="397"/>
      <c r="T77" s="397"/>
      <c r="U77" s="397"/>
      <c r="V77" s="397"/>
      <c r="W77" s="397"/>
      <c r="X77" s="397"/>
      <c r="Y77" s="397"/>
      <c r="Z77" s="33"/>
      <c r="AA77" s="33"/>
      <c r="AB77" s="33"/>
      <c r="AC77" s="33"/>
    </row>
    <row r="78" spans="1:29" s="10" customFormat="1" ht="24" customHeight="1">
      <c r="A78" s="380" t="s">
        <v>216</v>
      </c>
      <c r="B78" s="383" t="s">
        <v>24</v>
      </c>
      <c r="C78" s="377" t="s">
        <v>0</v>
      </c>
      <c r="D78" s="379"/>
      <c r="E78" s="385" t="s">
        <v>18</v>
      </c>
      <c r="F78" s="387" t="s">
        <v>1</v>
      </c>
      <c r="G78" s="389" t="s">
        <v>2</v>
      </c>
      <c r="H78" s="390"/>
      <c r="I78" s="390"/>
      <c r="J78" s="390"/>
      <c r="K78" s="390"/>
      <c r="L78" s="390"/>
      <c r="M78" s="391"/>
      <c r="N78" s="377" t="s">
        <v>221</v>
      </c>
      <c r="O78" s="378"/>
      <c r="P78" s="378"/>
      <c r="Q78" s="379"/>
      <c r="R78" s="377" t="s">
        <v>222</v>
      </c>
      <c r="S78" s="378"/>
      <c r="T78" s="378"/>
      <c r="U78" s="379"/>
      <c r="V78" s="377" t="s">
        <v>223</v>
      </c>
      <c r="W78" s="378"/>
      <c r="X78" s="378"/>
      <c r="Y78" s="378"/>
      <c r="Z78" s="33"/>
      <c r="AA78" s="33"/>
      <c r="AB78" s="33"/>
      <c r="AC78" s="33"/>
    </row>
    <row r="79" spans="1:29" s="205" customFormat="1" ht="12" customHeight="1">
      <c r="A79" s="381"/>
      <c r="B79" s="383"/>
      <c r="C79" s="377" t="s">
        <v>11</v>
      </c>
      <c r="D79" s="379" t="s">
        <v>10</v>
      </c>
      <c r="E79" s="385"/>
      <c r="F79" s="387"/>
      <c r="G79" s="389" t="s">
        <v>3</v>
      </c>
      <c r="H79" s="390" t="s">
        <v>4</v>
      </c>
      <c r="I79" s="390" t="s">
        <v>5</v>
      </c>
      <c r="J79" s="390"/>
      <c r="K79" s="390" t="s">
        <v>7</v>
      </c>
      <c r="L79" s="390" t="s">
        <v>8</v>
      </c>
      <c r="M79" s="391" t="s">
        <v>9</v>
      </c>
      <c r="N79" s="389" t="s">
        <v>12</v>
      </c>
      <c r="O79" s="390"/>
      <c r="P79" s="390" t="s">
        <v>13</v>
      </c>
      <c r="Q79" s="391"/>
      <c r="R79" s="389" t="s">
        <v>14</v>
      </c>
      <c r="S79" s="390"/>
      <c r="T79" s="390" t="s">
        <v>15</v>
      </c>
      <c r="U79" s="391"/>
      <c r="V79" s="389" t="s">
        <v>16</v>
      </c>
      <c r="W79" s="390"/>
      <c r="X79" s="390" t="s">
        <v>17</v>
      </c>
      <c r="Y79" s="390"/>
      <c r="Z79" s="204"/>
      <c r="AA79" s="204"/>
      <c r="AB79" s="204"/>
      <c r="AC79" s="204"/>
    </row>
    <row r="80" spans="1:25" ht="12" customHeight="1" thickBot="1">
      <c r="A80" s="382"/>
      <c r="B80" s="384"/>
      <c r="C80" s="392"/>
      <c r="D80" s="393"/>
      <c r="E80" s="386"/>
      <c r="F80" s="388"/>
      <c r="G80" s="394"/>
      <c r="H80" s="395"/>
      <c r="I80" s="343" t="s">
        <v>6</v>
      </c>
      <c r="J80" s="343" t="s">
        <v>3</v>
      </c>
      <c r="K80" s="395"/>
      <c r="L80" s="395"/>
      <c r="M80" s="396"/>
      <c r="N80" s="344" t="s">
        <v>19</v>
      </c>
      <c r="O80" s="343" t="s">
        <v>5</v>
      </c>
      <c r="P80" s="343" t="s">
        <v>19</v>
      </c>
      <c r="Q80" s="345" t="s">
        <v>5</v>
      </c>
      <c r="R80" s="344" t="s">
        <v>19</v>
      </c>
      <c r="S80" s="343" t="s">
        <v>5</v>
      </c>
      <c r="T80" s="343" t="s">
        <v>19</v>
      </c>
      <c r="U80" s="345" t="s">
        <v>5</v>
      </c>
      <c r="V80" s="344" t="s">
        <v>19</v>
      </c>
      <c r="W80" s="343" t="s">
        <v>5</v>
      </c>
      <c r="X80" s="343" t="s">
        <v>19</v>
      </c>
      <c r="Y80" s="343" t="s">
        <v>5</v>
      </c>
    </row>
    <row r="81" spans="1:25" ht="22.5" customHeight="1" thickTop="1">
      <c r="A81" s="353" t="s">
        <v>167</v>
      </c>
      <c r="B81" s="70"/>
      <c r="C81" s="251" t="s">
        <v>27</v>
      </c>
      <c r="D81" s="70"/>
      <c r="E81" s="251">
        <v>20</v>
      </c>
      <c r="F81" s="70">
        <v>2</v>
      </c>
      <c r="G81" s="251">
        <v>20</v>
      </c>
      <c r="H81" s="252"/>
      <c r="I81" s="254"/>
      <c r="J81" s="253"/>
      <c r="K81" s="229"/>
      <c r="L81" s="229"/>
      <c r="M81" s="226"/>
      <c r="N81" s="218"/>
      <c r="O81" s="253"/>
      <c r="P81" s="253"/>
      <c r="Q81" s="217"/>
      <c r="R81" s="251"/>
      <c r="S81" s="254"/>
      <c r="T81" s="254"/>
      <c r="U81" s="70"/>
      <c r="V81" s="251">
        <v>20</v>
      </c>
      <c r="W81" s="254"/>
      <c r="X81" s="254"/>
      <c r="Y81" s="254"/>
    </row>
    <row r="82" spans="1:25" ht="22.5" customHeight="1">
      <c r="A82" s="356" t="s">
        <v>172</v>
      </c>
      <c r="B82" s="70"/>
      <c r="C82" s="251" t="s">
        <v>27</v>
      </c>
      <c r="D82" s="70"/>
      <c r="E82" s="251">
        <v>20</v>
      </c>
      <c r="F82" s="70">
        <v>3</v>
      </c>
      <c r="G82" s="251"/>
      <c r="H82" s="252"/>
      <c r="I82" s="254">
        <v>20</v>
      </c>
      <c r="J82" s="253"/>
      <c r="K82" s="229"/>
      <c r="L82" s="229"/>
      <c r="M82" s="226"/>
      <c r="N82" s="218"/>
      <c r="O82" s="253"/>
      <c r="P82" s="253"/>
      <c r="Q82" s="217"/>
      <c r="R82" s="251"/>
      <c r="S82" s="254"/>
      <c r="T82" s="253"/>
      <c r="U82" s="70"/>
      <c r="V82" s="251"/>
      <c r="W82" s="254">
        <v>20</v>
      </c>
      <c r="X82" s="254"/>
      <c r="Y82" s="254"/>
    </row>
    <row r="83" spans="1:25" ht="12" customHeight="1">
      <c r="A83" s="354" t="s">
        <v>184</v>
      </c>
      <c r="B83" s="70"/>
      <c r="C83" s="251" t="s">
        <v>27</v>
      </c>
      <c r="D83" s="70"/>
      <c r="E83" s="251">
        <v>20</v>
      </c>
      <c r="F83" s="70">
        <v>3</v>
      </c>
      <c r="G83" s="251"/>
      <c r="H83" s="252"/>
      <c r="I83" s="254">
        <v>20</v>
      </c>
      <c r="J83" s="253"/>
      <c r="K83" s="229"/>
      <c r="L83" s="229"/>
      <c r="M83" s="226"/>
      <c r="N83" s="218"/>
      <c r="O83" s="253"/>
      <c r="P83" s="253"/>
      <c r="Q83" s="217"/>
      <c r="R83" s="251"/>
      <c r="S83" s="254"/>
      <c r="T83" s="253"/>
      <c r="U83" s="70"/>
      <c r="V83" s="251"/>
      <c r="W83" s="254">
        <v>20</v>
      </c>
      <c r="X83" s="254"/>
      <c r="Y83" s="254"/>
    </row>
    <row r="84" spans="1:25" ht="12" customHeight="1">
      <c r="A84" s="354" t="s">
        <v>168</v>
      </c>
      <c r="B84" s="70"/>
      <c r="C84" s="251"/>
      <c r="D84" s="70" t="s">
        <v>27</v>
      </c>
      <c r="E84" s="251">
        <v>30</v>
      </c>
      <c r="F84" s="70">
        <v>4</v>
      </c>
      <c r="G84" s="251"/>
      <c r="H84" s="252"/>
      <c r="I84" s="254"/>
      <c r="J84" s="254">
        <v>30</v>
      </c>
      <c r="K84" s="229"/>
      <c r="L84" s="229"/>
      <c r="M84" s="226"/>
      <c r="N84" s="218"/>
      <c r="O84" s="253"/>
      <c r="P84" s="253"/>
      <c r="Q84" s="217"/>
      <c r="R84" s="251"/>
      <c r="S84" s="254"/>
      <c r="T84" s="254"/>
      <c r="U84" s="70"/>
      <c r="V84" s="251"/>
      <c r="W84" s="254"/>
      <c r="X84" s="254"/>
      <c r="Y84" s="254">
        <v>30</v>
      </c>
    </row>
    <row r="85" spans="1:25" ht="15" customHeight="1">
      <c r="A85" s="356" t="s">
        <v>169</v>
      </c>
      <c r="B85" s="70"/>
      <c r="C85" s="251"/>
      <c r="D85" s="70" t="s">
        <v>27</v>
      </c>
      <c r="E85" s="251">
        <v>20</v>
      </c>
      <c r="F85" s="70">
        <v>3</v>
      </c>
      <c r="G85" s="251"/>
      <c r="H85" s="252"/>
      <c r="I85" s="254">
        <v>20</v>
      </c>
      <c r="J85" s="253"/>
      <c r="K85" s="229"/>
      <c r="L85" s="229"/>
      <c r="M85" s="226"/>
      <c r="N85" s="218"/>
      <c r="O85" s="253"/>
      <c r="P85" s="253"/>
      <c r="Q85" s="217"/>
      <c r="R85" s="251"/>
      <c r="S85" s="254"/>
      <c r="T85" s="253"/>
      <c r="U85" s="70"/>
      <c r="V85" s="251"/>
      <c r="W85" s="254"/>
      <c r="X85" s="254"/>
      <c r="Y85" s="254">
        <v>20</v>
      </c>
    </row>
    <row r="86" spans="1:25" ht="22.5" customHeight="1">
      <c r="A86" s="354" t="s">
        <v>170</v>
      </c>
      <c r="B86" s="70"/>
      <c r="C86" s="251"/>
      <c r="D86" s="70" t="s">
        <v>27</v>
      </c>
      <c r="E86" s="251">
        <v>20</v>
      </c>
      <c r="F86" s="70">
        <v>3</v>
      </c>
      <c r="G86" s="251"/>
      <c r="H86" s="252"/>
      <c r="I86" s="254">
        <v>20</v>
      </c>
      <c r="J86" s="253"/>
      <c r="K86" s="229"/>
      <c r="L86" s="229"/>
      <c r="M86" s="226"/>
      <c r="N86" s="218"/>
      <c r="O86" s="253"/>
      <c r="P86" s="253"/>
      <c r="Q86" s="217"/>
      <c r="R86" s="251"/>
      <c r="S86" s="254"/>
      <c r="T86" s="253"/>
      <c r="U86" s="70"/>
      <c r="V86" s="251"/>
      <c r="W86" s="254"/>
      <c r="X86" s="254"/>
      <c r="Y86" s="254">
        <v>20</v>
      </c>
    </row>
    <row r="87" spans="1:25" ht="12" customHeight="1" thickBot="1">
      <c r="A87" s="359" t="s">
        <v>171</v>
      </c>
      <c r="B87" s="70"/>
      <c r="C87" s="251"/>
      <c r="D87" s="70" t="s">
        <v>27</v>
      </c>
      <c r="E87" s="251">
        <v>20</v>
      </c>
      <c r="F87" s="70">
        <v>2</v>
      </c>
      <c r="G87" s="251"/>
      <c r="H87" s="252"/>
      <c r="I87" s="254">
        <v>20</v>
      </c>
      <c r="J87" s="253"/>
      <c r="K87" s="229"/>
      <c r="L87" s="229"/>
      <c r="M87" s="226"/>
      <c r="N87" s="218"/>
      <c r="O87" s="253"/>
      <c r="P87" s="253"/>
      <c r="Q87" s="217"/>
      <c r="R87" s="251"/>
      <c r="S87" s="254"/>
      <c r="T87" s="253"/>
      <c r="U87" s="70"/>
      <c r="V87" s="251"/>
      <c r="W87" s="254"/>
      <c r="X87" s="254"/>
      <c r="Y87" s="254">
        <v>20</v>
      </c>
    </row>
    <row r="88" spans="1:25" ht="13.5" customHeight="1" thickBot="1" thickTop="1">
      <c r="A88" s="352"/>
      <c r="B88" s="244"/>
      <c r="C88" s="241" t="s">
        <v>56</v>
      </c>
      <c r="D88" s="242" t="s">
        <v>99</v>
      </c>
      <c r="E88" s="241">
        <f aca="true" t="shared" si="4" ref="E88:Y88">SUM(E81:E87)</f>
        <v>150</v>
      </c>
      <c r="F88" s="242">
        <f>SUM(F81:F87)</f>
        <v>20</v>
      </c>
      <c r="G88" s="241">
        <f t="shared" si="4"/>
        <v>20</v>
      </c>
      <c r="H88" s="243">
        <f t="shared" si="4"/>
        <v>0</v>
      </c>
      <c r="I88" s="243">
        <f t="shared" si="4"/>
        <v>100</v>
      </c>
      <c r="J88" s="243">
        <f t="shared" si="4"/>
        <v>30</v>
      </c>
      <c r="K88" s="243">
        <f t="shared" si="4"/>
        <v>0</v>
      </c>
      <c r="L88" s="243">
        <f t="shared" si="4"/>
        <v>0</v>
      </c>
      <c r="M88" s="242">
        <f t="shared" si="4"/>
        <v>0</v>
      </c>
      <c r="N88" s="241">
        <f t="shared" si="4"/>
        <v>0</v>
      </c>
      <c r="O88" s="243">
        <f t="shared" si="4"/>
        <v>0</v>
      </c>
      <c r="P88" s="243">
        <f t="shared" si="4"/>
        <v>0</v>
      </c>
      <c r="Q88" s="242">
        <f t="shared" si="4"/>
        <v>0</v>
      </c>
      <c r="R88" s="241">
        <f t="shared" si="4"/>
        <v>0</v>
      </c>
      <c r="S88" s="243">
        <f t="shared" si="4"/>
        <v>0</v>
      </c>
      <c r="T88" s="243">
        <f t="shared" si="4"/>
        <v>0</v>
      </c>
      <c r="U88" s="242">
        <f t="shared" si="4"/>
        <v>0</v>
      </c>
      <c r="V88" s="241">
        <f t="shared" si="4"/>
        <v>20</v>
      </c>
      <c r="W88" s="243">
        <f t="shared" si="4"/>
        <v>40</v>
      </c>
      <c r="X88" s="243">
        <f t="shared" si="4"/>
        <v>0</v>
      </c>
      <c r="Y88" s="243">
        <f t="shared" si="4"/>
        <v>90</v>
      </c>
    </row>
    <row r="89" spans="1:25" ht="12" thickTop="1">
      <c r="A89" s="311" t="s">
        <v>202</v>
      </c>
      <c r="B89" s="312"/>
      <c r="C89" s="319"/>
      <c r="D89" s="314"/>
      <c r="E89" s="319">
        <f>SUM(E88)</f>
        <v>150</v>
      </c>
      <c r="F89" s="314"/>
      <c r="G89" s="319">
        <f aca="true" t="shared" si="5" ref="G89:M89">SUM(G88)</f>
        <v>20</v>
      </c>
      <c r="H89" s="316">
        <f t="shared" si="5"/>
        <v>0</v>
      </c>
      <c r="I89" s="316">
        <f t="shared" si="5"/>
        <v>100</v>
      </c>
      <c r="J89" s="316">
        <f t="shared" si="5"/>
        <v>30</v>
      </c>
      <c r="K89" s="316">
        <f t="shared" si="5"/>
        <v>0</v>
      </c>
      <c r="L89" s="316">
        <f t="shared" si="5"/>
        <v>0</v>
      </c>
      <c r="M89" s="314">
        <f t="shared" si="5"/>
        <v>0</v>
      </c>
      <c r="N89" s="360">
        <f>SUM(N88:O88)</f>
        <v>0</v>
      </c>
      <c r="O89" s="361"/>
      <c r="P89" s="362">
        <f>SUM(P88:Q88)</f>
        <v>0</v>
      </c>
      <c r="Q89" s="363"/>
      <c r="R89" s="360">
        <f>SUM(R88:S88)</f>
        <v>0</v>
      </c>
      <c r="S89" s="361"/>
      <c r="T89" s="362">
        <f>SUM(T88:U88)</f>
        <v>0</v>
      </c>
      <c r="U89" s="363"/>
      <c r="V89" s="360">
        <f>SUM(V88:W88)</f>
        <v>60</v>
      </c>
      <c r="W89" s="361"/>
      <c r="X89" s="362">
        <f>SUM(X88:Y88)</f>
        <v>90</v>
      </c>
      <c r="Y89" s="361"/>
    </row>
    <row r="90" spans="1:25" ht="12" thickBot="1">
      <c r="A90" s="320" t="s">
        <v>203</v>
      </c>
      <c r="B90" s="321"/>
      <c r="C90" s="324"/>
      <c r="D90" s="323"/>
      <c r="E90" s="324"/>
      <c r="F90" s="326">
        <f>SUM(F88)</f>
        <v>20</v>
      </c>
      <c r="G90" s="324"/>
      <c r="H90" s="325"/>
      <c r="I90" s="325"/>
      <c r="J90" s="325"/>
      <c r="K90" s="325"/>
      <c r="L90" s="325"/>
      <c r="M90" s="323"/>
      <c r="N90" s="371"/>
      <c r="O90" s="365"/>
      <c r="P90" s="364"/>
      <c r="Q90" s="376"/>
      <c r="R90" s="371"/>
      <c r="S90" s="365"/>
      <c r="T90" s="364"/>
      <c r="U90" s="376"/>
      <c r="V90" s="371">
        <f>SUM(F81:F83)</f>
        <v>8</v>
      </c>
      <c r="W90" s="365"/>
      <c r="X90" s="364">
        <f>SUM(F84:F87)</f>
        <v>12</v>
      </c>
      <c r="Y90" s="365"/>
    </row>
    <row r="91" spans="1:25" ht="15" customHeight="1" thickBot="1" thickTop="1">
      <c r="A91" s="329"/>
      <c r="B91" s="330"/>
      <c r="C91" s="330"/>
      <c r="D91" s="330"/>
      <c r="E91" s="331"/>
      <c r="F91" s="331"/>
      <c r="G91" s="332"/>
      <c r="H91" s="332"/>
      <c r="I91" s="332"/>
      <c r="J91" s="332"/>
      <c r="K91" s="332"/>
      <c r="L91" s="332"/>
      <c r="M91" s="332"/>
      <c r="N91" s="197"/>
      <c r="O91" s="197"/>
      <c r="P91" s="197"/>
      <c r="Q91" s="197"/>
      <c r="R91" s="197"/>
      <c r="S91" s="197"/>
      <c r="T91" s="197"/>
      <c r="U91" s="197"/>
      <c r="V91" s="197"/>
      <c r="W91" s="197"/>
      <c r="X91" s="197"/>
      <c r="Y91" s="197"/>
    </row>
    <row r="92" spans="1:25" ht="13.5" customHeight="1" thickTop="1">
      <c r="A92" s="311" t="s">
        <v>204</v>
      </c>
      <c r="B92" s="312"/>
      <c r="C92" s="319"/>
      <c r="D92" s="314"/>
      <c r="E92" s="319">
        <f>SUM(E74,E89)</f>
        <v>1710</v>
      </c>
      <c r="F92" s="314"/>
      <c r="G92" s="319">
        <f aca="true" t="shared" si="6" ref="G92:N92">SUM(G74,G89)</f>
        <v>450</v>
      </c>
      <c r="H92" s="316">
        <f t="shared" si="6"/>
        <v>20</v>
      </c>
      <c r="I92" s="316">
        <f t="shared" si="6"/>
        <v>570</v>
      </c>
      <c r="J92" s="316">
        <f t="shared" si="6"/>
        <v>70</v>
      </c>
      <c r="K92" s="346">
        <f t="shared" si="6"/>
        <v>60</v>
      </c>
      <c r="L92" s="316">
        <f t="shared" si="6"/>
        <v>60</v>
      </c>
      <c r="M92" s="314">
        <f t="shared" si="6"/>
        <v>480</v>
      </c>
      <c r="N92" s="360">
        <f t="shared" si="6"/>
        <v>315</v>
      </c>
      <c r="O92" s="361"/>
      <c r="P92" s="362">
        <f>SUM(P74,P89)</f>
        <v>295</v>
      </c>
      <c r="Q92" s="363"/>
      <c r="R92" s="360">
        <f>SUM(R74,R89)</f>
        <v>200</v>
      </c>
      <c r="S92" s="361"/>
      <c r="T92" s="362">
        <f>SUM(T74,T89)</f>
        <v>360</v>
      </c>
      <c r="U92" s="363"/>
      <c r="V92" s="360">
        <f>SUM(V74,V89)</f>
        <v>220</v>
      </c>
      <c r="W92" s="361"/>
      <c r="X92" s="362">
        <f>SUM(X74,X89)</f>
        <v>320</v>
      </c>
      <c r="Y92" s="361"/>
    </row>
    <row r="93" spans="1:25" ht="13.5" customHeight="1" thickBot="1">
      <c r="A93" s="320" t="s">
        <v>205</v>
      </c>
      <c r="B93" s="321"/>
      <c r="C93" s="324"/>
      <c r="D93" s="323"/>
      <c r="E93" s="324"/>
      <c r="F93" s="326">
        <f>SUM(F75,F90)</f>
        <v>180</v>
      </c>
      <c r="G93" s="324"/>
      <c r="H93" s="325"/>
      <c r="I93" s="325"/>
      <c r="J93" s="325"/>
      <c r="K93" s="325"/>
      <c r="L93" s="325"/>
      <c r="M93" s="323"/>
      <c r="N93" s="371">
        <f>SUM(N75,N90)</f>
        <v>30</v>
      </c>
      <c r="O93" s="365"/>
      <c r="P93" s="364">
        <f>SUM(P75,P90)</f>
        <v>30</v>
      </c>
      <c r="Q93" s="376"/>
      <c r="R93" s="371">
        <f>SUM(R75,R90)</f>
        <v>30</v>
      </c>
      <c r="S93" s="365"/>
      <c r="T93" s="364">
        <f>SUM(T75,T90)</f>
        <v>30</v>
      </c>
      <c r="U93" s="376"/>
      <c r="V93" s="371">
        <f>SUM(V75,V90)</f>
        <v>30</v>
      </c>
      <c r="W93" s="365"/>
      <c r="X93" s="364">
        <f>SUM(X75,X90)</f>
        <v>30</v>
      </c>
      <c r="Y93" s="365"/>
    </row>
    <row r="94" spans="1:25" ht="13.5" customHeight="1" thickTop="1">
      <c r="A94" s="311" t="s">
        <v>206</v>
      </c>
      <c r="B94" s="312"/>
      <c r="C94" s="313"/>
      <c r="D94" s="314"/>
      <c r="E94" s="315">
        <f>SUM(E66)</f>
        <v>480</v>
      </c>
      <c r="F94" s="317"/>
      <c r="G94" s="313"/>
      <c r="H94" s="316"/>
      <c r="I94" s="313"/>
      <c r="J94" s="316"/>
      <c r="K94" s="316"/>
      <c r="L94" s="313"/>
      <c r="M94" s="314"/>
      <c r="N94" s="360">
        <f>SUM(O34)</f>
        <v>45</v>
      </c>
      <c r="O94" s="361"/>
      <c r="P94" s="362">
        <f>SUM(Q66:Q68)</f>
        <v>160</v>
      </c>
      <c r="Q94" s="363"/>
      <c r="R94" s="360"/>
      <c r="S94" s="361"/>
      <c r="T94" s="362">
        <f>SUM(U66:U68)</f>
        <v>160</v>
      </c>
      <c r="U94" s="363"/>
      <c r="V94" s="318"/>
      <c r="W94" s="319"/>
      <c r="X94" s="362">
        <f>SUM(Y66:Y68)</f>
        <v>160</v>
      </c>
      <c r="Y94" s="361"/>
    </row>
    <row r="95" spans="1:25" ht="13.5" customHeight="1" thickBot="1">
      <c r="A95" s="320" t="s">
        <v>183</v>
      </c>
      <c r="B95" s="321"/>
      <c r="C95" s="322"/>
      <c r="D95" s="323"/>
      <c r="E95" s="324"/>
      <c r="F95" s="326">
        <f>SUM(F66:F68)</f>
        <v>18</v>
      </c>
      <c r="G95" s="322"/>
      <c r="H95" s="325"/>
      <c r="I95" s="322"/>
      <c r="J95" s="325"/>
      <c r="K95" s="325"/>
      <c r="L95" s="322"/>
      <c r="M95" s="323"/>
      <c r="N95" s="371">
        <f>SUM(F34)</f>
        <v>3</v>
      </c>
      <c r="O95" s="365"/>
      <c r="P95" s="364">
        <f>SUM(F66)</f>
        <v>6</v>
      </c>
      <c r="Q95" s="376"/>
      <c r="R95" s="327"/>
      <c r="S95" s="328"/>
      <c r="T95" s="364">
        <f>SUM(F67)</f>
        <v>6</v>
      </c>
      <c r="U95" s="376"/>
      <c r="V95" s="327"/>
      <c r="W95" s="328"/>
      <c r="X95" s="364">
        <f>SUM(F68)</f>
        <v>6</v>
      </c>
      <c r="Y95" s="365"/>
    </row>
    <row r="96" spans="1:25" ht="13.5" customHeight="1" thickTop="1">
      <c r="A96" s="311" t="s">
        <v>219</v>
      </c>
      <c r="B96" s="312"/>
      <c r="C96" s="313"/>
      <c r="D96" s="314"/>
      <c r="E96" s="315">
        <f>SUM(E73,E89)</f>
        <v>810</v>
      </c>
      <c r="F96" s="348"/>
      <c r="G96" s="313"/>
      <c r="H96" s="316"/>
      <c r="I96" s="313"/>
      <c r="J96" s="316"/>
      <c r="K96" s="316"/>
      <c r="L96" s="313"/>
      <c r="M96" s="314"/>
      <c r="N96" s="360">
        <f>SUM(N73,O73,N89)</f>
        <v>90</v>
      </c>
      <c r="O96" s="374"/>
      <c r="P96" s="362">
        <f>SUM(P73,Q73,P89)</f>
        <v>160</v>
      </c>
      <c r="Q96" s="375"/>
      <c r="R96" s="360">
        <f>SUM(R73,S73,R89)</f>
        <v>0</v>
      </c>
      <c r="S96" s="374"/>
      <c r="T96" s="362">
        <f>SUM(T73,U73,T89)</f>
        <v>160</v>
      </c>
      <c r="U96" s="375"/>
      <c r="V96" s="360">
        <f>SUM(V73,W73,V89)</f>
        <v>120</v>
      </c>
      <c r="W96" s="361"/>
      <c r="X96" s="362">
        <f>SUM(X73,Y73,X89)</f>
        <v>280</v>
      </c>
      <c r="Y96" s="361"/>
    </row>
    <row r="97" spans="1:25" ht="13.5" customHeight="1" thickBot="1">
      <c r="A97" s="320" t="s">
        <v>220</v>
      </c>
      <c r="B97" s="321"/>
      <c r="C97" s="322"/>
      <c r="D97" s="323"/>
      <c r="E97" s="324"/>
      <c r="F97" s="349">
        <f>SUM(F73,F90)</f>
        <v>57</v>
      </c>
      <c r="G97" s="322"/>
      <c r="H97" s="325"/>
      <c r="I97" s="322"/>
      <c r="J97" s="325"/>
      <c r="K97" s="325"/>
      <c r="L97" s="322"/>
      <c r="M97" s="323"/>
      <c r="N97" s="371">
        <f>SUM(F69:F71)</f>
        <v>5</v>
      </c>
      <c r="O97" s="372"/>
      <c r="P97" s="364">
        <f>SUM(F67)</f>
        <v>6</v>
      </c>
      <c r="Q97" s="373"/>
      <c r="R97" s="371"/>
      <c r="S97" s="372"/>
      <c r="T97" s="364">
        <f>SUM(F67)</f>
        <v>6</v>
      </c>
      <c r="U97" s="373"/>
      <c r="V97" s="371">
        <f>SUM(F64,F72,F81:F83)</f>
        <v>16</v>
      </c>
      <c r="W97" s="365"/>
      <c r="X97" s="364">
        <f>SUM(F65,F68,F84:F87)</f>
        <v>24</v>
      </c>
      <c r="Y97" s="365"/>
    </row>
    <row r="98" spans="1:25" ht="13.5" customHeight="1" thickBot="1" thickTop="1">
      <c r="A98" s="310" t="s">
        <v>98</v>
      </c>
      <c r="B98" s="303"/>
      <c r="C98" s="306"/>
      <c r="D98" s="304"/>
      <c r="E98" s="306"/>
      <c r="F98" s="304"/>
      <c r="G98" s="306"/>
      <c r="H98" s="305"/>
      <c r="I98" s="306"/>
      <c r="J98" s="305"/>
      <c r="K98" s="305"/>
      <c r="L98" s="306"/>
      <c r="M98" s="304"/>
      <c r="N98" s="366">
        <v>2</v>
      </c>
      <c r="O98" s="367"/>
      <c r="P98" s="368">
        <v>2</v>
      </c>
      <c r="Q98" s="369"/>
      <c r="R98" s="366">
        <v>1</v>
      </c>
      <c r="S98" s="367"/>
      <c r="T98" s="368"/>
      <c r="U98" s="370"/>
      <c r="V98" s="366"/>
      <c r="W98" s="367"/>
      <c r="X98" s="368"/>
      <c r="Y98" s="367"/>
    </row>
    <row r="99" spans="1:25" ht="12" thickTop="1">
      <c r="A99" s="22"/>
      <c r="B99" s="22"/>
      <c r="C99" s="202"/>
      <c r="D99" s="202"/>
      <c r="E99" s="202"/>
      <c r="F99" s="202"/>
      <c r="G99" s="202"/>
      <c r="H99" s="202"/>
      <c r="I99" s="202"/>
      <c r="J99" s="202"/>
      <c r="K99" s="202"/>
      <c r="L99" s="202"/>
      <c r="M99" s="202"/>
      <c r="N99" s="203"/>
      <c r="O99" s="203"/>
      <c r="P99" s="203"/>
      <c r="Q99" s="203"/>
      <c r="R99" s="203"/>
      <c r="S99" s="203"/>
      <c r="T99" s="203"/>
      <c r="U99" s="203"/>
      <c r="V99" s="203"/>
      <c r="W99" s="203"/>
      <c r="X99" s="203"/>
      <c r="Y99" s="169"/>
    </row>
    <row r="100" spans="1:25" ht="11.25">
      <c r="A100" s="22"/>
      <c r="B100" s="22"/>
      <c r="C100" s="202"/>
      <c r="D100" s="202"/>
      <c r="E100" s="202"/>
      <c r="F100" s="202"/>
      <c r="G100" s="202"/>
      <c r="H100" s="202"/>
      <c r="I100" s="202"/>
      <c r="J100" s="202"/>
      <c r="K100" s="202"/>
      <c r="L100" s="202"/>
      <c r="M100" s="202"/>
      <c r="N100" s="203"/>
      <c r="O100" s="203"/>
      <c r="P100" s="203"/>
      <c r="Q100" s="203"/>
      <c r="R100" s="203"/>
      <c r="S100" s="203"/>
      <c r="T100" s="203"/>
      <c r="U100" s="203"/>
      <c r="V100" s="203"/>
      <c r="W100" s="203"/>
      <c r="X100" s="203"/>
      <c r="Y100" s="169"/>
    </row>
    <row r="101" spans="1:25" ht="11.25">
      <c r="A101" s="397" t="s">
        <v>200</v>
      </c>
      <c r="B101" s="397"/>
      <c r="C101" s="397"/>
      <c r="D101" s="397"/>
      <c r="E101" s="397"/>
      <c r="F101" s="397"/>
      <c r="G101" s="397"/>
      <c r="H101" s="397"/>
      <c r="I101" s="397"/>
      <c r="J101" s="397"/>
      <c r="K101" s="397"/>
      <c r="L101" s="397"/>
      <c r="M101" s="397"/>
      <c r="N101" s="397"/>
      <c r="O101" s="397"/>
      <c r="P101" s="397"/>
      <c r="Q101" s="397"/>
      <c r="R101" s="397"/>
      <c r="S101" s="397"/>
      <c r="T101" s="397"/>
      <c r="U101" s="397"/>
      <c r="V101" s="397"/>
      <c r="W101" s="397"/>
      <c r="X101" s="397"/>
      <c r="Y101" s="397"/>
    </row>
    <row r="102" spans="1:25" ht="11.25">
      <c r="A102" s="277"/>
      <c r="B102" s="277"/>
      <c r="C102" s="277"/>
      <c r="D102" s="277"/>
      <c r="E102" s="277"/>
      <c r="F102" s="277"/>
      <c r="G102" s="277"/>
      <c r="H102" s="277"/>
      <c r="I102" s="277"/>
      <c r="J102" s="277"/>
      <c r="K102" s="277"/>
      <c r="L102" s="277"/>
      <c r="M102" s="277"/>
      <c r="N102" s="277"/>
      <c r="O102" s="277"/>
      <c r="P102" s="277"/>
      <c r="Q102" s="277"/>
      <c r="R102" s="277"/>
      <c r="S102" s="277"/>
      <c r="T102" s="277"/>
      <c r="U102" s="277"/>
      <c r="V102" s="277"/>
      <c r="W102" s="277"/>
      <c r="X102" s="277"/>
      <c r="Y102" s="277"/>
    </row>
    <row r="103" spans="1:25" ht="24" customHeight="1">
      <c r="A103" s="380" t="s">
        <v>215</v>
      </c>
      <c r="B103" s="383" t="s">
        <v>24</v>
      </c>
      <c r="C103" s="377" t="s">
        <v>0</v>
      </c>
      <c r="D103" s="379"/>
      <c r="E103" s="385" t="s">
        <v>18</v>
      </c>
      <c r="F103" s="387" t="s">
        <v>1</v>
      </c>
      <c r="G103" s="389" t="s">
        <v>2</v>
      </c>
      <c r="H103" s="390"/>
      <c r="I103" s="390"/>
      <c r="J103" s="390"/>
      <c r="K103" s="390"/>
      <c r="L103" s="390"/>
      <c r="M103" s="391"/>
      <c r="N103" s="377" t="s">
        <v>221</v>
      </c>
      <c r="O103" s="378"/>
      <c r="P103" s="378"/>
      <c r="Q103" s="379"/>
      <c r="R103" s="377" t="s">
        <v>222</v>
      </c>
      <c r="S103" s="378"/>
      <c r="T103" s="378"/>
      <c r="U103" s="379"/>
      <c r="V103" s="377" t="s">
        <v>223</v>
      </c>
      <c r="W103" s="378"/>
      <c r="X103" s="378"/>
      <c r="Y103" s="378"/>
    </row>
    <row r="104" spans="1:25" ht="12" customHeight="1">
      <c r="A104" s="381"/>
      <c r="B104" s="383"/>
      <c r="C104" s="377" t="s">
        <v>11</v>
      </c>
      <c r="D104" s="379" t="s">
        <v>10</v>
      </c>
      <c r="E104" s="385"/>
      <c r="F104" s="387"/>
      <c r="G104" s="389" t="s">
        <v>3</v>
      </c>
      <c r="H104" s="390" t="s">
        <v>4</v>
      </c>
      <c r="I104" s="390" t="s">
        <v>5</v>
      </c>
      <c r="J104" s="390"/>
      <c r="K104" s="390" t="s">
        <v>7</v>
      </c>
      <c r="L104" s="390" t="s">
        <v>8</v>
      </c>
      <c r="M104" s="391" t="s">
        <v>9</v>
      </c>
      <c r="N104" s="389" t="s">
        <v>12</v>
      </c>
      <c r="O104" s="390"/>
      <c r="P104" s="390" t="s">
        <v>13</v>
      </c>
      <c r="Q104" s="391"/>
      <c r="R104" s="389" t="s">
        <v>14</v>
      </c>
      <c r="S104" s="390"/>
      <c r="T104" s="390" t="s">
        <v>15</v>
      </c>
      <c r="U104" s="391"/>
      <c r="V104" s="389" t="s">
        <v>16</v>
      </c>
      <c r="W104" s="390"/>
      <c r="X104" s="390" t="s">
        <v>17</v>
      </c>
      <c r="Y104" s="390"/>
    </row>
    <row r="105" spans="1:25" ht="12" customHeight="1" thickBot="1">
      <c r="A105" s="382"/>
      <c r="B105" s="384"/>
      <c r="C105" s="392"/>
      <c r="D105" s="393"/>
      <c r="E105" s="386"/>
      <c r="F105" s="388"/>
      <c r="G105" s="394"/>
      <c r="H105" s="395"/>
      <c r="I105" s="343" t="s">
        <v>6</v>
      </c>
      <c r="J105" s="343" t="s">
        <v>3</v>
      </c>
      <c r="K105" s="395"/>
      <c r="L105" s="395"/>
      <c r="M105" s="396"/>
      <c r="N105" s="344" t="s">
        <v>19</v>
      </c>
      <c r="O105" s="343" t="s">
        <v>5</v>
      </c>
      <c r="P105" s="343" t="s">
        <v>19</v>
      </c>
      <c r="Q105" s="345" t="s">
        <v>5</v>
      </c>
      <c r="R105" s="344" t="s">
        <v>19</v>
      </c>
      <c r="S105" s="343" t="s">
        <v>5</v>
      </c>
      <c r="T105" s="343" t="s">
        <v>19</v>
      </c>
      <c r="U105" s="345" t="s">
        <v>5</v>
      </c>
      <c r="V105" s="344" t="s">
        <v>19</v>
      </c>
      <c r="W105" s="343" t="s">
        <v>5</v>
      </c>
      <c r="X105" s="343" t="s">
        <v>19</v>
      </c>
      <c r="Y105" s="343" t="s">
        <v>5</v>
      </c>
    </row>
    <row r="106" spans="1:25" ht="12" customHeight="1" thickTop="1">
      <c r="A106" s="354" t="s">
        <v>185</v>
      </c>
      <c r="B106" s="70"/>
      <c r="C106" s="251" t="s">
        <v>27</v>
      </c>
      <c r="D106" s="70"/>
      <c r="E106" s="251">
        <v>15</v>
      </c>
      <c r="F106" s="70">
        <v>2</v>
      </c>
      <c r="G106" s="251">
        <v>15</v>
      </c>
      <c r="H106" s="252"/>
      <c r="I106" s="292"/>
      <c r="J106" s="253"/>
      <c r="K106" s="229"/>
      <c r="L106" s="229"/>
      <c r="M106" s="226"/>
      <c r="N106" s="218"/>
      <c r="O106" s="253"/>
      <c r="P106" s="253"/>
      <c r="Q106" s="70"/>
      <c r="R106" s="251"/>
      <c r="S106" s="254"/>
      <c r="T106" s="292"/>
      <c r="U106" s="70"/>
      <c r="V106" s="251">
        <v>15</v>
      </c>
      <c r="W106" s="254"/>
      <c r="X106" s="254"/>
      <c r="Y106" s="254"/>
    </row>
    <row r="107" spans="1:25" ht="12" customHeight="1">
      <c r="A107" s="354" t="s">
        <v>190</v>
      </c>
      <c r="B107" s="70"/>
      <c r="C107" s="251" t="s">
        <v>27</v>
      </c>
      <c r="D107" s="70"/>
      <c r="E107" s="251">
        <v>15</v>
      </c>
      <c r="F107" s="70">
        <v>2</v>
      </c>
      <c r="G107" s="251"/>
      <c r="H107" s="252"/>
      <c r="I107" s="254">
        <v>15</v>
      </c>
      <c r="J107" s="253"/>
      <c r="K107" s="229"/>
      <c r="L107" s="229"/>
      <c r="M107" s="226"/>
      <c r="N107" s="218"/>
      <c r="O107" s="253"/>
      <c r="P107" s="253"/>
      <c r="Q107" s="217"/>
      <c r="R107" s="251"/>
      <c r="S107" s="254"/>
      <c r="T107" s="253"/>
      <c r="U107" s="70"/>
      <c r="V107" s="251"/>
      <c r="W107" s="254">
        <v>15</v>
      </c>
      <c r="X107" s="254"/>
      <c r="Y107" s="254"/>
    </row>
    <row r="108" spans="1:25" ht="12" customHeight="1">
      <c r="A108" s="356" t="s">
        <v>186</v>
      </c>
      <c r="B108" s="70"/>
      <c r="C108" s="251"/>
      <c r="D108" s="70" t="s">
        <v>27</v>
      </c>
      <c r="E108" s="251">
        <v>15</v>
      </c>
      <c r="F108" s="70">
        <v>2</v>
      </c>
      <c r="G108" s="251"/>
      <c r="H108" s="252"/>
      <c r="I108" s="254">
        <v>15</v>
      </c>
      <c r="J108" s="253"/>
      <c r="K108" s="229"/>
      <c r="L108" s="229"/>
      <c r="M108" s="226"/>
      <c r="N108" s="218"/>
      <c r="O108" s="253"/>
      <c r="P108" s="253"/>
      <c r="Q108" s="217"/>
      <c r="R108" s="251"/>
      <c r="S108" s="254"/>
      <c r="T108" s="254"/>
      <c r="U108" s="70"/>
      <c r="V108" s="251"/>
      <c r="W108" s="254">
        <v>15</v>
      </c>
      <c r="X108" s="254"/>
      <c r="Y108" s="254"/>
    </row>
    <row r="109" spans="1:25" ht="12" customHeight="1">
      <c r="A109" s="354" t="s">
        <v>194</v>
      </c>
      <c r="B109" s="70"/>
      <c r="C109" s="251"/>
      <c r="D109" s="70" t="s">
        <v>27</v>
      </c>
      <c r="E109" s="251">
        <v>15</v>
      </c>
      <c r="F109" s="70">
        <v>2</v>
      </c>
      <c r="G109" s="251"/>
      <c r="H109" s="252"/>
      <c r="I109" s="254">
        <v>15</v>
      </c>
      <c r="J109" s="253"/>
      <c r="K109" s="229"/>
      <c r="L109" s="229"/>
      <c r="M109" s="226"/>
      <c r="N109" s="218"/>
      <c r="O109" s="253"/>
      <c r="P109" s="253"/>
      <c r="Q109" s="217"/>
      <c r="R109" s="251"/>
      <c r="S109" s="254"/>
      <c r="T109" s="253"/>
      <c r="U109" s="70"/>
      <c r="V109" s="251"/>
      <c r="W109" s="254">
        <v>15</v>
      </c>
      <c r="X109" s="254"/>
      <c r="Y109" s="254"/>
    </row>
    <row r="110" spans="1:25" ht="12" customHeight="1">
      <c r="A110" s="354" t="s">
        <v>187</v>
      </c>
      <c r="B110" s="70"/>
      <c r="C110" s="251" t="s">
        <v>27</v>
      </c>
      <c r="D110" s="70"/>
      <c r="E110" s="251">
        <v>15</v>
      </c>
      <c r="F110" s="70">
        <v>2</v>
      </c>
      <c r="G110" s="251"/>
      <c r="H110" s="252"/>
      <c r="I110" s="254">
        <v>15</v>
      </c>
      <c r="J110" s="253"/>
      <c r="K110" s="229"/>
      <c r="L110" s="229"/>
      <c r="M110" s="226"/>
      <c r="N110" s="218"/>
      <c r="O110" s="253"/>
      <c r="P110" s="253"/>
      <c r="Q110" s="217"/>
      <c r="R110" s="251"/>
      <c r="S110" s="254"/>
      <c r="T110" s="254"/>
      <c r="U110" s="70"/>
      <c r="V110" s="251"/>
      <c r="W110" s="254"/>
      <c r="X110" s="254"/>
      <c r="Y110" s="254">
        <v>15</v>
      </c>
    </row>
    <row r="111" spans="1:25" ht="12" customHeight="1">
      <c r="A111" s="354" t="s">
        <v>188</v>
      </c>
      <c r="B111" s="70"/>
      <c r="C111" s="251"/>
      <c r="D111" s="70" t="s">
        <v>27</v>
      </c>
      <c r="E111" s="251">
        <v>15</v>
      </c>
      <c r="F111" s="70">
        <v>2</v>
      </c>
      <c r="G111" s="251"/>
      <c r="H111" s="252"/>
      <c r="I111" s="254">
        <v>15</v>
      </c>
      <c r="J111" s="253"/>
      <c r="K111" s="229"/>
      <c r="L111" s="229"/>
      <c r="M111" s="226"/>
      <c r="N111" s="218"/>
      <c r="O111" s="253"/>
      <c r="P111" s="253"/>
      <c r="Q111" s="217"/>
      <c r="R111" s="251"/>
      <c r="S111" s="254"/>
      <c r="T111" s="254"/>
      <c r="U111" s="70"/>
      <c r="V111" s="251"/>
      <c r="W111" s="254"/>
      <c r="X111" s="254"/>
      <c r="Y111" s="254">
        <v>15</v>
      </c>
    </row>
    <row r="112" spans="1:25" ht="12" customHeight="1">
      <c r="A112" s="356" t="s">
        <v>191</v>
      </c>
      <c r="B112" s="70"/>
      <c r="C112" s="251" t="s">
        <v>27</v>
      </c>
      <c r="D112" s="70"/>
      <c r="E112" s="251">
        <v>15</v>
      </c>
      <c r="F112" s="70">
        <v>2</v>
      </c>
      <c r="G112" s="251"/>
      <c r="H112" s="252"/>
      <c r="I112" s="254">
        <v>15</v>
      </c>
      <c r="J112" s="253"/>
      <c r="K112" s="229"/>
      <c r="L112" s="229"/>
      <c r="M112" s="226"/>
      <c r="N112" s="218"/>
      <c r="O112" s="253"/>
      <c r="P112" s="253"/>
      <c r="Q112" s="217"/>
      <c r="R112" s="251"/>
      <c r="S112" s="254"/>
      <c r="T112" s="253"/>
      <c r="U112" s="70"/>
      <c r="V112" s="251"/>
      <c r="W112" s="254"/>
      <c r="X112" s="254"/>
      <c r="Y112" s="254">
        <v>15</v>
      </c>
    </row>
    <row r="113" spans="1:25" ht="12" customHeight="1">
      <c r="A113" s="354" t="s">
        <v>189</v>
      </c>
      <c r="B113" s="70"/>
      <c r="C113" s="251"/>
      <c r="D113" s="70" t="s">
        <v>27</v>
      </c>
      <c r="E113" s="251">
        <v>15</v>
      </c>
      <c r="F113" s="70">
        <v>3</v>
      </c>
      <c r="G113" s="251"/>
      <c r="H113" s="252"/>
      <c r="I113" s="254">
        <v>15</v>
      </c>
      <c r="J113" s="253"/>
      <c r="K113" s="229"/>
      <c r="L113" s="229"/>
      <c r="M113" s="226"/>
      <c r="N113" s="218"/>
      <c r="O113" s="253"/>
      <c r="P113" s="253"/>
      <c r="Q113" s="217"/>
      <c r="R113" s="251"/>
      <c r="S113" s="254"/>
      <c r="T113" s="254"/>
      <c r="U113" s="70"/>
      <c r="V113" s="251"/>
      <c r="W113" s="254"/>
      <c r="X113" s="254"/>
      <c r="Y113" s="254">
        <v>15</v>
      </c>
    </row>
    <row r="114" spans="1:25" ht="12" customHeight="1">
      <c r="A114" s="354" t="s">
        <v>192</v>
      </c>
      <c r="B114" s="70"/>
      <c r="C114" s="251"/>
      <c r="D114" s="70" t="s">
        <v>27</v>
      </c>
      <c r="E114" s="251">
        <v>15</v>
      </c>
      <c r="F114" s="70">
        <v>1</v>
      </c>
      <c r="G114" s="251"/>
      <c r="H114" s="252"/>
      <c r="I114" s="254"/>
      <c r="J114" s="254">
        <v>15</v>
      </c>
      <c r="K114" s="229"/>
      <c r="L114" s="229"/>
      <c r="M114" s="226"/>
      <c r="N114" s="218"/>
      <c r="O114" s="253"/>
      <c r="P114" s="253"/>
      <c r="Q114" s="217"/>
      <c r="R114" s="251"/>
      <c r="S114" s="254"/>
      <c r="T114" s="253"/>
      <c r="U114" s="70"/>
      <c r="V114" s="251"/>
      <c r="W114" s="254"/>
      <c r="X114" s="254"/>
      <c r="Y114" s="254">
        <v>15</v>
      </c>
    </row>
    <row r="115" spans="1:25" ht="12" customHeight="1" thickBot="1">
      <c r="A115" s="354" t="s">
        <v>193</v>
      </c>
      <c r="B115" s="70"/>
      <c r="C115" s="251"/>
      <c r="D115" s="70" t="s">
        <v>27</v>
      </c>
      <c r="E115" s="251">
        <v>15</v>
      </c>
      <c r="F115" s="70">
        <v>2</v>
      </c>
      <c r="G115" s="251"/>
      <c r="H115" s="252"/>
      <c r="I115" s="254">
        <v>15</v>
      </c>
      <c r="J115" s="253"/>
      <c r="K115" s="229"/>
      <c r="L115" s="229"/>
      <c r="M115" s="226"/>
      <c r="N115" s="218"/>
      <c r="O115" s="253"/>
      <c r="P115" s="253"/>
      <c r="Q115" s="217"/>
      <c r="R115" s="251"/>
      <c r="S115" s="254"/>
      <c r="T115" s="253"/>
      <c r="U115" s="70"/>
      <c r="V115" s="251"/>
      <c r="W115" s="254"/>
      <c r="X115" s="254"/>
      <c r="Y115" s="254">
        <v>15</v>
      </c>
    </row>
    <row r="116" spans="1:25" ht="12" customHeight="1" thickBot="1" thickTop="1">
      <c r="A116" s="333"/>
      <c r="B116" s="59"/>
      <c r="C116" s="220" t="s">
        <v>99</v>
      </c>
      <c r="D116" s="59" t="s">
        <v>195</v>
      </c>
      <c r="E116" s="51">
        <f aca="true" t="shared" si="7" ref="E116:Y116">SUM(E106:E115)</f>
        <v>150</v>
      </c>
      <c r="F116" s="52">
        <f t="shared" si="7"/>
        <v>20</v>
      </c>
      <c r="G116" s="241">
        <f t="shared" si="7"/>
        <v>15</v>
      </c>
      <c r="H116" s="243">
        <f t="shared" si="7"/>
        <v>0</v>
      </c>
      <c r="I116" s="243">
        <f t="shared" si="7"/>
        <v>120</v>
      </c>
      <c r="J116" s="243">
        <f t="shared" si="7"/>
        <v>15</v>
      </c>
      <c r="K116" s="243">
        <f t="shared" si="7"/>
        <v>0</v>
      </c>
      <c r="L116" s="243">
        <f t="shared" si="7"/>
        <v>0</v>
      </c>
      <c r="M116" s="242">
        <f t="shared" si="7"/>
        <v>0</v>
      </c>
      <c r="N116" s="248">
        <f t="shared" si="7"/>
        <v>0</v>
      </c>
      <c r="O116" s="250">
        <f t="shared" si="7"/>
        <v>0</v>
      </c>
      <c r="P116" s="250">
        <f t="shared" si="7"/>
        <v>0</v>
      </c>
      <c r="Q116" s="246">
        <f t="shared" si="7"/>
        <v>0</v>
      </c>
      <c r="R116" s="248">
        <f t="shared" si="7"/>
        <v>0</v>
      </c>
      <c r="S116" s="250">
        <f t="shared" si="7"/>
        <v>0</v>
      </c>
      <c r="T116" s="250">
        <f t="shared" si="7"/>
        <v>0</v>
      </c>
      <c r="U116" s="246">
        <f t="shared" si="7"/>
        <v>0</v>
      </c>
      <c r="V116" s="250">
        <f t="shared" si="7"/>
        <v>15</v>
      </c>
      <c r="W116" s="250">
        <f t="shared" si="7"/>
        <v>45</v>
      </c>
      <c r="X116" s="250">
        <f t="shared" si="7"/>
        <v>0</v>
      </c>
      <c r="Y116" s="250">
        <f t="shared" si="7"/>
        <v>90</v>
      </c>
    </row>
    <row r="117" spans="1:25" ht="12" thickTop="1">
      <c r="A117" s="311" t="s">
        <v>209</v>
      </c>
      <c r="B117" s="312"/>
      <c r="C117" s="337"/>
      <c r="D117" s="314"/>
      <c r="E117" s="337">
        <f>SUM(E116)</f>
        <v>150</v>
      </c>
      <c r="F117" s="314"/>
      <c r="G117" s="337">
        <f aca="true" t="shared" si="8" ref="G117:M117">SUM(G116)</f>
        <v>15</v>
      </c>
      <c r="H117" s="316">
        <f t="shared" si="8"/>
        <v>0</v>
      </c>
      <c r="I117" s="316">
        <f t="shared" si="8"/>
        <v>120</v>
      </c>
      <c r="J117" s="316">
        <f t="shared" si="8"/>
        <v>15</v>
      </c>
      <c r="K117" s="316">
        <f t="shared" si="8"/>
        <v>0</v>
      </c>
      <c r="L117" s="316">
        <f t="shared" si="8"/>
        <v>0</v>
      </c>
      <c r="M117" s="314">
        <f t="shared" si="8"/>
        <v>0</v>
      </c>
      <c r="N117" s="360">
        <f>SUM(N116:O116)</f>
        <v>0</v>
      </c>
      <c r="O117" s="361"/>
      <c r="P117" s="362">
        <f>SUM(P116,Q116)</f>
        <v>0</v>
      </c>
      <c r="Q117" s="363"/>
      <c r="R117" s="360">
        <f>SUM(R116,S116)</f>
        <v>0</v>
      </c>
      <c r="S117" s="361"/>
      <c r="T117" s="362">
        <f>SUM(T116,U116)</f>
        <v>0</v>
      </c>
      <c r="U117" s="363"/>
      <c r="V117" s="360">
        <f>SUM(V116:W116)</f>
        <v>60</v>
      </c>
      <c r="W117" s="361"/>
      <c r="X117" s="362">
        <f>SUM(X116:Y116)</f>
        <v>90</v>
      </c>
      <c r="Y117" s="361"/>
    </row>
    <row r="118" spans="1:25" ht="12" thickBot="1">
      <c r="A118" s="320" t="s">
        <v>210</v>
      </c>
      <c r="B118" s="321"/>
      <c r="C118" s="324"/>
      <c r="D118" s="323"/>
      <c r="E118" s="324"/>
      <c r="F118" s="340">
        <f>SUM(F116)</f>
        <v>20</v>
      </c>
      <c r="G118" s="324"/>
      <c r="H118" s="325"/>
      <c r="I118" s="325"/>
      <c r="J118" s="325"/>
      <c r="K118" s="325"/>
      <c r="L118" s="325"/>
      <c r="M118" s="323"/>
      <c r="N118" s="371"/>
      <c r="O118" s="365"/>
      <c r="P118" s="364"/>
      <c r="Q118" s="376"/>
      <c r="R118" s="371"/>
      <c r="S118" s="365"/>
      <c r="T118" s="364"/>
      <c r="U118" s="376"/>
      <c r="V118" s="371">
        <f>SUM(F106:F109)</f>
        <v>8</v>
      </c>
      <c r="W118" s="365"/>
      <c r="X118" s="364">
        <f>SUM(F110:F115)</f>
        <v>12</v>
      </c>
      <c r="Y118" s="365"/>
    </row>
    <row r="119" spans="1:25" ht="12.75" thickBot="1" thickTop="1">
      <c r="A119" s="329"/>
      <c r="B119" s="330"/>
      <c r="C119" s="330"/>
      <c r="D119" s="330"/>
      <c r="E119" s="331"/>
      <c r="F119" s="331"/>
      <c r="G119" s="332"/>
      <c r="H119" s="332"/>
      <c r="I119" s="332"/>
      <c r="J119" s="332"/>
      <c r="K119" s="332"/>
      <c r="L119" s="332"/>
      <c r="M119" s="332"/>
      <c r="N119" s="197"/>
      <c r="O119" s="197"/>
      <c r="P119" s="197"/>
      <c r="Q119" s="197"/>
      <c r="R119" s="197"/>
      <c r="S119" s="197"/>
      <c r="T119" s="197"/>
      <c r="U119" s="197"/>
      <c r="V119" s="197"/>
      <c r="W119" s="197"/>
      <c r="X119" s="197"/>
      <c r="Y119" s="197"/>
    </row>
    <row r="120" spans="1:25" ht="12" thickTop="1">
      <c r="A120" s="311" t="s">
        <v>204</v>
      </c>
      <c r="B120" s="312"/>
      <c r="C120" s="337"/>
      <c r="D120" s="314"/>
      <c r="E120" s="337">
        <f>SUM(E74,E117)</f>
        <v>1710</v>
      </c>
      <c r="F120" s="314"/>
      <c r="G120" s="337">
        <f aca="true" t="shared" si="9" ref="G120:N120">SUM(G74,G117)</f>
        <v>445</v>
      </c>
      <c r="H120" s="316">
        <f t="shared" si="9"/>
        <v>20</v>
      </c>
      <c r="I120" s="316">
        <f t="shared" si="9"/>
        <v>590</v>
      </c>
      <c r="J120" s="316">
        <f t="shared" si="9"/>
        <v>55</v>
      </c>
      <c r="K120" s="316">
        <f t="shared" si="9"/>
        <v>60</v>
      </c>
      <c r="L120" s="316">
        <f t="shared" si="9"/>
        <v>60</v>
      </c>
      <c r="M120" s="314">
        <f t="shared" si="9"/>
        <v>480</v>
      </c>
      <c r="N120" s="360">
        <f t="shared" si="9"/>
        <v>315</v>
      </c>
      <c r="O120" s="361"/>
      <c r="P120" s="362">
        <f>SUM(P74,P117)</f>
        <v>295</v>
      </c>
      <c r="Q120" s="363"/>
      <c r="R120" s="360">
        <f>SUM(R74,R117)</f>
        <v>200</v>
      </c>
      <c r="S120" s="361"/>
      <c r="T120" s="362">
        <f>SUM(T74,T117)</f>
        <v>360</v>
      </c>
      <c r="U120" s="363"/>
      <c r="V120" s="360">
        <f>SUM(V74,V117)</f>
        <v>220</v>
      </c>
      <c r="W120" s="361"/>
      <c r="X120" s="362">
        <f>SUM(X74,X117)</f>
        <v>320</v>
      </c>
      <c r="Y120" s="361"/>
    </row>
    <row r="121" spans="1:25" ht="12" thickBot="1">
      <c r="A121" s="320" t="s">
        <v>205</v>
      </c>
      <c r="B121" s="321"/>
      <c r="C121" s="324"/>
      <c r="D121" s="323"/>
      <c r="E121" s="324"/>
      <c r="F121" s="340">
        <f>SUM(F75,F118)</f>
        <v>180</v>
      </c>
      <c r="G121" s="324"/>
      <c r="H121" s="325"/>
      <c r="I121" s="325"/>
      <c r="J121" s="325"/>
      <c r="K121" s="325"/>
      <c r="L121" s="325"/>
      <c r="M121" s="323"/>
      <c r="N121" s="371">
        <f>SUM(N75,N118)</f>
        <v>30</v>
      </c>
      <c r="O121" s="365"/>
      <c r="P121" s="364">
        <f>SUM(P75,P118)</f>
        <v>30</v>
      </c>
      <c r="Q121" s="376"/>
      <c r="R121" s="371">
        <f>SUM(R75,R118)</f>
        <v>30</v>
      </c>
      <c r="S121" s="365"/>
      <c r="T121" s="364">
        <f>SUM(T75,T118)</f>
        <v>30</v>
      </c>
      <c r="U121" s="376"/>
      <c r="V121" s="371">
        <f>SUM(V75,V118)</f>
        <v>30</v>
      </c>
      <c r="W121" s="365"/>
      <c r="X121" s="364">
        <f>SUM(X75,X118)</f>
        <v>30</v>
      </c>
      <c r="Y121" s="365"/>
    </row>
    <row r="122" spans="1:25" ht="12" thickTop="1">
      <c r="A122" s="311" t="s">
        <v>206</v>
      </c>
      <c r="B122" s="312"/>
      <c r="C122" s="313"/>
      <c r="D122" s="314"/>
      <c r="E122" s="315">
        <f>SUM(E63,E94)</f>
        <v>480</v>
      </c>
      <c r="F122" s="338"/>
      <c r="G122" s="313"/>
      <c r="H122" s="316"/>
      <c r="I122" s="313"/>
      <c r="J122" s="316"/>
      <c r="K122" s="316"/>
      <c r="L122" s="313"/>
      <c r="M122" s="314"/>
      <c r="N122" s="360">
        <f>SUM(O34)</f>
        <v>45</v>
      </c>
      <c r="O122" s="361"/>
      <c r="P122" s="362">
        <f>SUM(Q66:Q68)</f>
        <v>160</v>
      </c>
      <c r="Q122" s="363"/>
      <c r="R122" s="360"/>
      <c r="S122" s="361"/>
      <c r="T122" s="362">
        <f>SUM(U66:U68)</f>
        <v>160</v>
      </c>
      <c r="U122" s="363"/>
      <c r="V122" s="336"/>
      <c r="W122" s="337"/>
      <c r="X122" s="362">
        <f>SUM(Y66:Y68)</f>
        <v>160</v>
      </c>
      <c r="Y122" s="361"/>
    </row>
    <row r="123" spans="1:25" ht="12" thickBot="1">
      <c r="A123" s="320" t="s">
        <v>183</v>
      </c>
      <c r="B123" s="321"/>
      <c r="C123" s="322"/>
      <c r="D123" s="323"/>
      <c r="E123" s="324"/>
      <c r="F123" s="340">
        <f>SUM(F34,F66:F68)</f>
        <v>21</v>
      </c>
      <c r="G123" s="322"/>
      <c r="H123" s="325"/>
      <c r="I123" s="322"/>
      <c r="J123" s="325"/>
      <c r="K123" s="325"/>
      <c r="L123" s="322"/>
      <c r="M123" s="323"/>
      <c r="N123" s="371">
        <f>SUM(F34)</f>
        <v>3</v>
      </c>
      <c r="O123" s="365"/>
      <c r="P123" s="364">
        <f>SUM(F66)</f>
        <v>6</v>
      </c>
      <c r="Q123" s="376"/>
      <c r="R123" s="334"/>
      <c r="S123" s="335"/>
      <c r="T123" s="364">
        <f>SUM(F67)</f>
        <v>6</v>
      </c>
      <c r="U123" s="376"/>
      <c r="V123" s="334"/>
      <c r="W123" s="335"/>
      <c r="X123" s="364">
        <f>SUM(F68)</f>
        <v>6</v>
      </c>
      <c r="Y123" s="365"/>
    </row>
    <row r="124" spans="1:25" ht="13.5" thickTop="1">
      <c r="A124" s="311" t="s">
        <v>219</v>
      </c>
      <c r="B124" s="312"/>
      <c r="C124" s="313"/>
      <c r="D124" s="314"/>
      <c r="E124" s="315">
        <f>SUM(E73,E117)</f>
        <v>810</v>
      </c>
      <c r="F124" s="348"/>
      <c r="G124" s="313"/>
      <c r="H124" s="316"/>
      <c r="I124" s="313"/>
      <c r="J124" s="316"/>
      <c r="K124" s="316"/>
      <c r="L124" s="313"/>
      <c r="M124" s="314"/>
      <c r="N124" s="360">
        <f>SUM(N73:O73)</f>
        <v>90</v>
      </c>
      <c r="O124" s="374"/>
      <c r="P124" s="362">
        <f>SUM(P73:Q73)</f>
        <v>160</v>
      </c>
      <c r="Q124" s="375"/>
      <c r="R124" s="360">
        <f>SUM(R73,S73)</f>
        <v>0</v>
      </c>
      <c r="S124" s="374"/>
      <c r="T124" s="362">
        <f>SUM(T73,U73)</f>
        <v>160</v>
      </c>
      <c r="U124" s="375"/>
      <c r="V124" s="360">
        <f>SUM(V73:W73,V116,W116)</f>
        <v>120</v>
      </c>
      <c r="W124" s="361"/>
      <c r="X124" s="362">
        <f>SUM(X73,Y73,X116:Y116)</f>
        <v>280</v>
      </c>
      <c r="Y124" s="361"/>
    </row>
    <row r="125" spans="1:25" ht="13.5" thickBot="1">
      <c r="A125" s="320" t="s">
        <v>220</v>
      </c>
      <c r="B125" s="321"/>
      <c r="C125" s="322"/>
      <c r="D125" s="323"/>
      <c r="E125" s="324"/>
      <c r="F125" s="349">
        <f>SUM(F73,F118)</f>
        <v>57</v>
      </c>
      <c r="G125" s="322"/>
      <c r="H125" s="325"/>
      <c r="I125" s="322"/>
      <c r="J125" s="325"/>
      <c r="K125" s="325"/>
      <c r="L125" s="322"/>
      <c r="M125" s="323"/>
      <c r="N125" s="371">
        <f>SUM(F69:F71)</f>
        <v>5</v>
      </c>
      <c r="O125" s="372"/>
      <c r="P125" s="364">
        <f>SUM(F66)</f>
        <v>6</v>
      </c>
      <c r="Q125" s="373"/>
      <c r="R125" s="371"/>
      <c r="S125" s="372"/>
      <c r="T125" s="364">
        <f>SUM(F67)</f>
        <v>6</v>
      </c>
      <c r="U125" s="373"/>
      <c r="V125" s="371">
        <f>SUM(F64,F72,F106:F109)</f>
        <v>16</v>
      </c>
      <c r="W125" s="365"/>
      <c r="X125" s="364">
        <f>SUM(F65,F68,F110:F115)</f>
        <v>24</v>
      </c>
      <c r="Y125" s="365"/>
    </row>
    <row r="126" spans="1:25" ht="12.75" thickBot="1" thickTop="1">
      <c r="A126" s="310" t="s">
        <v>98</v>
      </c>
      <c r="B126" s="303"/>
      <c r="C126" s="339"/>
      <c r="D126" s="304"/>
      <c r="E126" s="339"/>
      <c r="F126" s="304"/>
      <c r="G126" s="339"/>
      <c r="H126" s="305"/>
      <c r="I126" s="339"/>
      <c r="J126" s="305"/>
      <c r="K126" s="305"/>
      <c r="L126" s="339"/>
      <c r="M126" s="304"/>
      <c r="N126" s="366">
        <v>2</v>
      </c>
      <c r="O126" s="367"/>
      <c r="P126" s="368">
        <v>2</v>
      </c>
      <c r="Q126" s="369"/>
      <c r="R126" s="366">
        <v>1</v>
      </c>
      <c r="S126" s="367"/>
      <c r="T126" s="368"/>
      <c r="U126" s="370"/>
      <c r="V126" s="366"/>
      <c r="W126" s="367"/>
      <c r="X126" s="368"/>
      <c r="Y126" s="367"/>
    </row>
    <row r="127" spans="1:25" ht="12" thickTop="1">
      <c r="A127" s="22"/>
      <c r="B127" s="22"/>
      <c r="C127" s="202"/>
      <c r="D127" s="202"/>
      <c r="E127" s="202"/>
      <c r="F127" s="202"/>
      <c r="G127" s="202"/>
      <c r="H127" s="202"/>
      <c r="I127" s="202"/>
      <c r="J127" s="202"/>
      <c r="K127" s="202"/>
      <c r="L127" s="202"/>
      <c r="M127" s="202"/>
      <c r="N127" s="203"/>
      <c r="O127" s="203"/>
      <c r="P127" s="203"/>
      <c r="Q127" s="203"/>
      <c r="R127" s="203"/>
      <c r="S127" s="203"/>
      <c r="T127" s="203"/>
      <c r="U127" s="203"/>
      <c r="V127" s="203"/>
      <c r="W127" s="203"/>
      <c r="X127" s="203"/>
      <c r="Y127" s="169"/>
    </row>
    <row r="128" spans="1:25" ht="11.25">
      <c r="A128" s="397" t="s">
        <v>224</v>
      </c>
      <c r="B128" s="397"/>
      <c r="C128" s="397"/>
      <c r="D128" s="397"/>
      <c r="E128" s="397"/>
      <c r="F128" s="397"/>
      <c r="G128" s="397"/>
      <c r="H128" s="397"/>
      <c r="I128" s="397"/>
      <c r="J128" s="397"/>
      <c r="K128" s="397"/>
      <c r="L128" s="397"/>
      <c r="M128" s="397"/>
      <c r="N128" s="397"/>
      <c r="O128" s="397"/>
      <c r="P128" s="397"/>
      <c r="Q128" s="397"/>
      <c r="R128" s="397"/>
      <c r="S128" s="397"/>
      <c r="T128" s="397"/>
      <c r="U128" s="397"/>
      <c r="V128" s="397"/>
      <c r="W128" s="397"/>
      <c r="X128" s="397"/>
      <c r="Y128" s="397"/>
    </row>
    <row r="129" spans="1:25" ht="11.25">
      <c r="A129" s="358" t="s">
        <v>227</v>
      </c>
      <c r="B129" s="277"/>
      <c r="C129" s="277"/>
      <c r="D129" s="277"/>
      <c r="E129" s="277"/>
      <c r="F129" s="277"/>
      <c r="G129" s="277"/>
      <c r="H129" s="277"/>
      <c r="I129" s="277"/>
      <c r="J129" s="277"/>
      <c r="K129" s="277"/>
      <c r="L129" s="277"/>
      <c r="M129" s="277"/>
      <c r="N129" s="277"/>
      <c r="O129" s="277"/>
      <c r="P129" s="277"/>
      <c r="Q129" s="277"/>
      <c r="R129" s="277"/>
      <c r="S129" s="277"/>
      <c r="T129" s="277"/>
      <c r="U129" s="277"/>
      <c r="V129" s="277"/>
      <c r="W129" s="277"/>
      <c r="X129" s="277"/>
      <c r="Y129" s="277"/>
    </row>
    <row r="130" spans="1:25" ht="13.5" customHeight="1">
      <c r="A130" s="397" t="s">
        <v>228</v>
      </c>
      <c r="B130" s="397"/>
      <c r="C130" s="397"/>
      <c r="D130" s="397"/>
      <c r="E130" s="397"/>
      <c r="F130" s="397"/>
      <c r="G130" s="397"/>
      <c r="H130" s="397"/>
      <c r="I130" s="397"/>
      <c r="J130" s="397"/>
      <c r="K130" s="397"/>
      <c r="L130" s="397"/>
      <c r="M130" s="397"/>
      <c r="N130" s="397"/>
      <c r="O130" s="397"/>
      <c r="P130" s="397"/>
      <c r="Q130" s="397"/>
      <c r="R130" s="397"/>
      <c r="S130" s="397"/>
      <c r="T130" s="397"/>
      <c r="U130" s="397"/>
      <c r="V130" s="397"/>
      <c r="W130" s="397"/>
      <c r="X130" s="397"/>
      <c r="Y130" s="397"/>
    </row>
    <row r="131" spans="1:25" ht="13.5" customHeight="1">
      <c r="A131" s="397" t="s">
        <v>229</v>
      </c>
      <c r="B131" s="397"/>
      <c r="C131" s="397"/>
      <c r="D131" s="397"/>
      <c r="E131" s="397"/>
      <c r="F131" s="397"/>
      <c r="G131" s="397"/>
      <c r="H131" s="397"/>
      <c r="I131" s="397"/>
      <c r="J131" s="397"/>
      <c r="K131" s="397"/>
      <c r="L131" s="397"/>
      <c r="M131" s="397"/>
      <c r="N131" s="397"/>
      <c r="O131" s="397"/>
      <c r="P131" s="397"/>
      <c r="Q131" s="397"/>
      <c r="R131" s="397"/>
      <c r="S131" s="397"/>
      <c r="T131" s="397"/>
      <c r="U131" s="397"/>
      <c r="V131" s="397"/>
      <c r="W131" s="397"/>
      <c r="X131" s="397"/>
      <c r="Y131" s="397"/>
    </row>
    <row r="132" spans="1:25" ht="12.75" customHeight="1">
      <c r="A132" s="397" t="s">
        <v>230</v>
      </c>
      <c r="B132" s="397"/>
      <c r="C132" s="397"/>
      <c r="D132" s="397"/>
      <c r="E132" s="397"/>
      <c r="F132" s="397"/>
      <c r="G132" s="397"/>
      <c r="H132" s="397"/>
      <c r="I132" s="397"/>
      <c r="J132" s="397"/>
      <c r="K132" s="397"/>
      <c r="L132" s="397"/>
      <c r="M132" s="397"/>
      <c r="N132" s="397"/>
      <c r="O132" s="397"/>
      <c r="P132" s="397"/>
      <c r="Q132" s="397"/>
      <c r="R132" s="397"/>
      <c r="S132" s="397"/>
      <c r="T132" s="397"/>
      <c r="U132" s="397"/>
      <c r="V132" s="397"/>
      <c r="W132" s="397"/>
      <c r="X132" s="397"/>
      <c r="Y132" s="397"/>
    </row>
    <row r="133" ht="11.25">
      <c r="A133" s="357"/>
    </row>
    <row r="134" ht="11.25">
      <c r="A134" s="350"/>
    </row>
    <row r="148" spans="1:25" ht="12">
      <c r="A148" s="398"/>
      <c r="B148" s="398"/>
      <c r="C148" s="398"/>
      <c r="D148" s="398"/>
      <c r="E148" s="398"/>
      <c r="F148" s="398"/>
      <c r="G148" s="398"/>
      <c r="H148" s="398"/>
      <c r="I148" s="398"/>
      <c r="J148" s="398"/>
      <c r="K148" s="398"/>
      <c r="L148" s="398"/>
      <c r="M148" s="398"/>
      <c r="N148" s="398"/>
      <c r="O148" s="398"/>
      <c r="P148" s="398"/>
      <c r="Q148" s="398"/>
      <c r="R148" s="398"/>
      <c r="S148" s="398"/>
      <c r="T148" s="398"/>
      <c r="U148" s="398"/>
      <c r="V148" s="398"/>
      <c r="W148" s="398"/>
      <c r="X148" s="398"/>
      <c r="Y148" s="398"/>
    </row>
    <row r="149" spans="1:25" ht="12">
      <c r="A149" s="398"/>
      <c r="B149" s="398"/>
      <c r="C149" s="398"/>
      <c r="D149" s="398"/>
      <c r="E149" s="398"/>
      <c r="F149" s="398"/>
      <c r="G149" s="398"/>
      <c r="H149" s="398"/>
      <c r="I149" s="398"/>
      <c r="J149" s="398"/>
      <c r="K149" s="398"/>
      <c r="L149" s="398"/>
      <c r="M149" s="398"/>
      <c r="N149" s="398"/>
      <c r="O149" s="398"/>
      <c r="P149" s="398"/>
      <c r="Q149" s="398"/>
      <c r="R149" s="398"/>
      <c r="S149" s="398"/>
      <c r="T149" s="398"/>
      <c r="U149" s="398"/>
      <c r="V149" s="398"/>
      <c r="W149" s="398"/>
      <c r="X149" s="398"/>
      <c r="Y149" s="398"/>
    </row>
  </sheetData>
  <sheetProtection/>
  <mergeCells count="295">
    <mergeCell ref="A130:Y130"/>
    <mergeCell ref="A131:Y131"/>
    <mergeCell ref="A132:Y132"/>
    <mergeCell ref="A77:Y77"/>
    <mergeCell ref="H64:H65"/>
    <mergeCell ref="I64:I65"/>
    <mergeCell ref="J64:J65"/>
    <mergeCell ref="N64:N65"/>
    <mergeCell ref="O64:O65"/>
    <mergeCell ref="P64:P65"/>
    <mergeCell ref="A64:A65"/>
    <mergeCell ref="B64:B65"/>
    <mergeCell ref="C64:C65"/>
    <mergeCell ref="D64:D65"/>
    <mergeCell ref="A4:Y4"/>
    <mergeCell ref="A6:Y6"/>
    <mergeCell ref="A5:Y5"/>
    <mergeCell ref="V64:V65"/>
    <mergeCell ref="E64:E65"/>
    <mergeCell ref="G64:G65"/>
    <mergeCell ref="H66:H68"/>
    <mergeCell ref="U64:U65"/>
    <mergeCell ref="M66:M68"/>
    <mergeCell ref="N66:N68"/>
    <mergeCell ref="O66:O68"/>
    <mergeCell ref="P66:P68"/>
    <mergeCell ref="T66:T68"/>
    <mergeCell ref="U66:U68"/>
    <mergeCell ref="S66:S68"/>
    <mergeCell ref="S64:S65"/>
    <mergeCell ref="K64:K65"/>
    <mergeCell ref="L64:L65"/>
    <mergeCell ref="Q64:Q65"/>
    <mergeCell ref="R64:R65"/>
    <mergeCell ref="M64:M65"/>
    <mergeCell ref="T64:T65"/>
    <mergeCell ref="W64:W65"/>
    <mergeCell ref="X64:X65"/>
    <mergeCell ref="Y64:Y65"/>
    <mergeCell ref="A66:A68"/>
    <mergeCell ref="B66:B68"/>
    <mergeCell ref="C66:C68"/>
    <mergeCell ref="D66:D68"/>
    <mergeCell ref="E66:E68"/>
    <mergeCell ref="G66:G68"/>
    <mergeCell ref="Y66:Y68"/>
    <mergeCell ref="G69:G70"/>
    <mergeCell ref="H69:H70"/>
    <mergeCell ref="I69:I70"/>
    <mergeCell ref="J69:J70"/>
    <mergeCell ref="K69:K70"/>
    <mergeCell ref="T69:T70"/>
    <mergeCell ref="V66:V68"/>
    <mergeCell ref="W66:W68"/>
    <mergeCell ref="X66:X68"/>
    <mergeCell ref="I66:I68"/>
    <mergeCell ref="J66:J68"/>
    <mergeCell ref="K66:K68"/>
    <mergeCell ref="L66:L68"/>
    <mergeCell ref="Q66:Q68"/>
    <mergeCell ref="R66:R68"/>
    <mergeCell ref="A69:A70"/>
    <mergeCell ref="B69:B70"/>
    <mergeCell ref="C69:C70"/>
    <mergeCell ref="D69:D70"/>
    <mergeCell ref="E69:E70"/>
    <mergeCell ref="F69:F70"/>
    <mergeCell ref="V69:V70"/>
    <mergeCell ref="W69:W70"/>
    <mergeCell ref="L69:L70"/>
    <mergeCell ref="M69:M70"/>
    <mergeCell ref="N69:N70"/>
    <mergeCell ref="O69:O70"/>
    <mergeCell ref="P69:P70"/>
    <mergeCell ref="Q69:Q70"/>
    <mergeCell ref="U69:U70"/>
    <mergeCell ref="X69:X70"/>
    <mergeCell ref="Y69:Y70"/>
    <mergeCell ref="N74:O74"/>
    <mergeCell ref="P74:Q74"/>
    <mergeCell ref="R74:S74"/>
    <mergeCell ref="T74:U74"/>
    <mergeCell ref="V74:W74"/>
    <mergeCell ref="X74:Y74"/>
    <mergeCell ref="R69:R70"/>
    <mergeCell ref="S69:S70"/>
    <mergeCell ref="N75:O75"/>
    <mergeCell ref="P75:Q75"/>
    <mergeCell ref="R75:S75"/>
    <mergeCell ref="T75:U75"/>
    <mergeCell ref="V75:W75"/>
    <mergeCell ref="X75:Y75"/>
    <mergeCell ref="A76:Y76"/>
    <mergeCell ref="A7:Y7"/>
    <mergeCell ref="X9:Y9"/>
    <mergeCell ref="G9:G10"/>
    <mergeCell ref="H9:H10"/>
    <mergeCell ref="K9:K10"/>
    <mergeCell ref="A8:A10"/>
    <mergeCell ref="L9:L10"/>
    <mergeCell ref="B8:B10"/>
    <mergeCell ref="C8:D8"/>
    <mergeCell ref="C9:C10"/>
    <mergeCell ref="D9:D10"/>
    <mergeCell ref="E8:E10"/>
    <mergeCell ref="R8:U8"/>
    <mergeCell ref="M9:M10"/>
    <mergeCell ref="N9:O9"/>
    <mergeCell ref="F8:F10"/>
    <mergeCell ref="G8:M8"/>
    <mergeCell ref="I9:J9"/>
    <mergeCell ref="N8:Q8"/>
    <mergeCell ref="F78:F80"/>
    <mergeCell ref="G78:M78"/>
    <mergeCell ref="A1:Y1"/>
    <mergeCell ref="A2:Y2"/>
    <mergeCell ref="A3:Y3"/>
    <mergeCell ref="V9:W9"/>
    <mergeCell ref="V8:Y8"/>
    <mergeCell ref="T9:U9"/>
    <mergeCell ref="P9:Q9"/>
    <mergeCell ref="R9:S9"/>
    <mergeCell ref="K79:K80"/>
    <mergeCell ref="L79:L80"/>
    <mergeCell ref="A149:Y149"/>
    <mergeCell ref="A148:Y148"/>
    <mergeCell ref="A128:Y128"/>
    <mergeCell ref="A78:A80"/>
    <mergeCell ref="B78:B80"/>
    <mergeCell ref="C78:D78"/>
    <mergeCell ref="E78:E80"/>
    <mergeCell ref="T79:U79"/>
    <mergeCell ref="V79:W79"/>
    <mergeCell ref="N78:Q78"/>
    <mergeCell ref="R78:U78"/>
    <mergeCell ref="V78:Y78"/>
    <mergeCell ref="C79:C80"/>
    <mergeCell ref="D79:D80"/>
    <mergeCell ref="G79:G80"/>
    <mergeCell ref="H79:H80"/>
    <mergeCell ref="I79:J79"/>
    <mergeCell ref="X79:Y79"/>
    <mergeCell ref="B103:B105"/>
    <mergeCell ref="C103:D103"/>
    <mergeCell ref="E103:E105"/>
    <mergeCell ref="F103:F105"/>
    <mergeCell ref="G103:M103"/>
    <mergeCell ref="H104:H105"/>
    <mergeCell ref="K104:K105"/>
    <mergeCell ref="L104:L105"/>
    <mergeCell ref="M104:M105"/>
    <mergeCell ref="N103:Q103"/>
    <mergeCell ref="R103:U103"/>
    <mergeCell ref="M79:M80"/>
    <mergeCell ref="N79:O79"/>
    <mergeCell ref="R104:S104"/>
    <mergeCell ref="T104:U104"/>
    <mergeCell ref="N104:O104"/>
    <mergeCell ref="P104:Q104"/>
    <mergeCell ref="N98:O98"/>
    <mergeCell ref="P98:Q98"/>
    <mergeCell ref="V104:W104"/>
    <mergeCell ref="P79:Q79"/>
    <mergeCell ref="R79:S79"/>
    <mergeCell ref="X104:Y104"/>
    <mergeCell ref="A101:Y101"/>
    <mergeCell ref="V103:Y103"/>
    <mergeCell ref="C104:C105"/>
    <mergeCell ref="D104:D105"/>
    <mergeCell ref="G104:G105"/>
    <mergeCell ref="I104:J104"/>
    <mergeCell ref="A103:A105"/>
    <mergeCell ref="N90:O90"/>
    <mergeCell ref="P90:Q90"/>
    <mergeCell ref="R90:S90"/>
    <mergeCell ref="T90:U90"/>
    <mergeCell ref="T94:U94"/>
    <mergeCell ref="R94:S94"/>
    <mergeCell ref="N92:O92"/>
    <mergeCell ref="P92:Q92"/>
    <mergeCell ref="R92:S92"/>
    <mergeCell ref="X94:Y94"/>
    <mergeCell ref="V92:W92"/>
    <mergeCell ref="X92:Y92"/>
    <mergeCell ref="N93:O93"/>
    <mergeCell ref="P93:Q93"/>
    <mergeCell ref="R93:S93"/>
    <mergeCell ref="T93:U93"/>
    <mergeCell ref="V93:W93"/>
    <mergeCell ref="X93:Y93"/>
    <mergeCell ref="T92:U92"/>
    <mergeCell ref="V49:W49"/>
    <mergeCell ref="X49:Y49"/>
    <mergeCell ref="V96:W96"/>
    <mergeCell ref="X96:Y96"/>
    <mergeCell ref="N95:O95"/>
    <mergeCell ref="P95:Q95"/>
    <mergeCell ref="T95:U95"/>
    <mergeCell ref="X95:Y95"/>
    <mergeCell ref="N94:O94"/>
    <mergeCell ref="P94:Q94"/>
    <mergeCell ref="X97:Y97"/>
    <mergeCell ref="V48:Y48"/>
    <mergeCell ref="C49:C50"/>
    <mergeCell ref="D49:D50"/>
    <mergeCell ref="G49:G50"/>
    <mergeCell ref="H49:H50"/>
    <mergeCell ref="I49:J49"/>
    <mergeCell ref="K49:K50"/>
    <mergeCell ref="L49:L50"/>
    <mergeCell ref="M49:M50"/>
    <mergeCell ref="R98:S98"/>
    <mergeCell ref="T98:U98"/>
    <mergeCell ref="V98:W98"/>
    <mergeCell ref="X98:Y98"/>
    <mergeCell ref="X89:Y89"/>
    <mergeCell ref="N96:O96"/>
    <mergeCell ref="P96:Q96"/>
    <mergeCell ref="R96:S96"/>
    <mergeCell ref="T96:U96"/>
    <mergeCell ref="T97:U97"/>
    <mergeCell ref="R97:S97"/>
    <mergeCell ref="P97:Q97"/>
    <mergeCell ref="N97:O97"/>
    <mergeCell ref="V97:W97"/>
    <mergeCell ref="R48:U48"/>
    <mergeCell ref="N89:O89"/>
    <mergeCell ref="P89:Q89"/>
    <mergeCell ref="R89:S89"/>
    <mergeCell ref="T89:U89"/>
    <mergeCell ref="V89:W89"/>
    <mergeCell ref="N49:O49"/>
    <mergeCell ref="P49:Q49"/>
    <mergeCell ref="R49:S49"/>
    <mergeCell ref="T49:U49"/>
    <mergeCell ref="X118:Y118"/>
    <mergeCell ref="V90:W90"/>
    <mergeCell ref="X90:Y90"/>
    <mergeCell ref="V118:W118"/>
    <mergeCell ref="N117:O117"/>
    <mergeCell ref="P117:Q117"/>
    <mergeCell ref="A48:A50"/>
    <mergeCell ref="B48:B50"/>
    <mergeCell ref="C48:D48"/>
    <mergeCell ref="E48:E50"/>
    <mergeCell ref="F48:F50"/>
    <mergeCell ref="G48:M48"/>
    <mergeCell ref="N48:Q48"/>
    <mergeCell ref="N121:O121"/>
    <mergeCell ref="P121:Q121"/>
    <mergeCell ref="T121:U121"/>
    <mergeCell ref="X121:Y121"/>
    <mergeCell ref="V120:W120"/>
    <mergeCell ref="N118:O118"/>
    <mergeCell ref="P118:Q118"/>
    <mergeCell ref="R118:S118"/>
    <mergeCell ref="T118:U118"/>
    <mergeCell ref="N122:O122"/>
    <mergeCell ref="P122:Q122"/>
    <mergeCell ref="R122:S122"/>
    <mergeCell ref="T122:U122"/>
    <mergeCell ref="X122:Y122"/>
    <mergeCell ref="N120:O120"/>
    <mergeCell ref="P120:Q120"/>
    <mergeCell ref="R120:S120"/>
    <mergeCell ref="T120:U120"/>
    <mergeCell ref="X120:Y120"/>
    <mergeCell ref="R124:S124"/>
    <mergeCell ref="T124:U124"/>
    <mergeCell ref="V124:W124"/>
    <mergeCell ref="X124:Y124"/>
    <mergeCell ref="N123:O123"/>
    <mergeCell ref="P123:Q123"/>
    <mergeCell ref="T123:U123"/>
    <mergeCell ref="X123:Y123"/>
    <mergeCell ref="X126:Y126"/>
    <mergeCell ref="R121:S121"/>
    <mergeCell ref="V121:W121"/>
    <mergeCell ref="N125:O125"/>
    <mergeCell ref="P125:Q125"/>
    <mergeCell ref="R125:S125"/>
    <mergeCell ref="T125:U125"/>
    <mergeCell ref="V125:W125"/>
    <mergeCell ref="N124:O124"/>
    <mergeCell ref="P124:Q124"/>
    <mergeCell ref="R117:S117"/>
    <mergeCell ref="T117:U117"/>
    <mergeCell ref="V117:W117"/>
    <mergeCell ref="X117:Y117"/>
    <mergeCell ref="X125:Y125"/>
    <mergeCell ref="N126:O126"/>
    <mergeCell ref="P126:Q126"/>
    <mergeCell ref="R126:S126"/>
    <mergeCell ref="T126:U126"/>
    <mergeCell ref="V126:W126"/>
  </mergeCells>
  <printOptions/>
  <pageMargins left="0.31496062992125984" right="0" top="0.3937007874015748" bottom="0.2755905511811024" header="0" footer="0"/>
  <pageSetup horizontalDpi="600" verticalDpi="600" orientation="landscape" paperSize="9" scale="93" r:id="rId1"/>
  <rowBreaks count="3" manualBreakCount="3">
    <brk id="47" max="255" man="1"/>
    <brk id="76" max="255" man="1"/>
    <brk id="99" max="255" man="1"/>
  </rowBreaks>
  <colBreaks count="1" manualBreakCount="1"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37"/>
  <sheetViews>
    <sheetView zoomScalePageLayoutView="0" workbookViewId="0" topLeftCell="D1">
      <selection activeCell="U35" activeCellId="1" sqref="A1:Z37 A1:IV16384"/>
    </sheetView>
  </sheetViews>
  <sheetFormatPr defaultColWidth="9.00390625" defaultRowHeight="12.75"/>
  <cols>
    <col min="1" max="16384" width="9.125" style="201" customWidth="1"/>
  </cols>
  <sheetData>
    <row r="1" spans="1:26" ht="12.75">
      <c r="A1" s="461"/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  <c r="V1" s="461"/>
      <c r="W1" s="461"/>
      <c r="X1" s="461"/>
      <c r="Y1" s="461"/>
      <c r="Z1" s="461"/>
    </row>
    <row r="2" spans="1:26" ht="12.75">
      <c r="A2" s="188"/>
      <c r="B2" s="189"/>
      <c r="C2" s="189"/>
      <c r="D2" s="189"/>
      <c r="E2" s="35"/>
      <c r="F2" s="35"/>
      <c r="G2" s="35"/>
      <c r="H2" s="34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26" ht="12.75">
      <c r="A3" s="188"/>
      <c r="B3" s="189"/>
      <c r="C3" s="189"/>
      <c r="D3" s="189"/>
      <c r="E3" s="35"/>
      <c r="F3" s="35"/>
      <c r="G3" s="35"/>
      <c r="H3" s="34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</row>
    <row r="4" spans="1:26" ht="12.75">
      <c r="A4" s="462"/>
      <c r="B4" s="463"/>
      <c r="C4" s="463"/>
      <c r="D4" s="463"/>
      <c r="E4" s="460"/>
      <c r="F4" s="35"/>
      <c r="G4" s="460"/>
      <c r="H4" s="464"/>
      <c r="I4" s="460"/>
      <c r="J4" s="460"/>
      <c r="K4" s="460"/>
      <c r="L4" s="460"/>
      <c r="M4" s="460"/>
      <c r="N4" s="460"/>
      <c r="O4" s="460"/>
      <c r="P4" s="460"/>
      <c r="Q4" s="460"/>
      <c r="R4" s="460"/>
      <c r="S4" s="460"/>
      <c r="T4" s="460"/>
      <c r="U4" s="460"/>
      <c r="V4" s="460"/>
      <c r="W4" s="460"/>
      <c r="X4" s="460"/>
      <c r="Y4" s="460"/>
      <c r="Z4" s="460"/>
    </row>
    <row r="5" spans="1:26" ht="12.75">
      <c r="A5" s="462"/>
      <c r="B5" s="463"/>
      <c r="C5" s="463"/>
      <c r="D5" s="463"/>
      <c r="E5" s="460"/>
      <c r="F5" s="35"/>
      <c r="G5" s="460"/>
      <c r="H5" s="464"/>
      <c r="I5" s="460"/>
      <c r="J5" s="460"/>
      <c r="K5" s="460"/>
      <c r="L5" s="460"/>
      <c r="M5" s="460"/>
      <c r="N5" s="460"/>
      <c r="O5" s="460"/>
      <c r="P5" s="460"/>
      <c r="Q5" s="460"/>
      <c r="R5" s="460"/>
      <c r="S5" s="460"/>
      <c r="T5" s="460"/>
      <c r="U5" s="460"/>
      <c r="V5" s="460"/>
      <c r="W5" s="460"/>
      <c r="X5" s="460"/>
      <c r="Y5" s="460"/>
      <c r="Z5" s="460"/>
    </row>
    <row r="6" spans="1:26" ht="12.75">
      <c r="A6" s="188"/>
      <c r="B6" s="189"/>
      <c r="C6" s="189"/>
      <c r="D6" s="189"/>
      <c r="E6" s="35"/>
      <c r="F6" s="35"/>
      <c r="G6" s="35"/>
      <c r="H6" s="34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26" ht="12.75">
      <c r="A7" s="188"/>
      <c r="B7" s="189"/>
      <c r="C7" s="190"/>
      <c r="D7" s="190"/>
      <c r="E7" s="191"/>
      <c r="F7" s="191"/>
      <c r="G7" s="191"/>
      <c r="H7" s="195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</row>
    <row r="8" spans="1:26" ht="12.75">
      <c r="A8" s="461"/>
      <c r="B8" s="461"/>
      <c r="C8" s="461"/>
      <c r="D8" s="461"/>
      <c r="E8" s="461"/>
      <c r="F8" s="461"/>
      <c r="G8" s="461"/>
      <c r="H8" s="461"/>
      <c r="I8" s="461"/>
      <c r="J8" s="461"/>
      <c r="K8" s="461"/>
      <c r="L8" s="461"/>
      <c r="M8" s="461"/>
      <c r="N8" s="461"/>
      <c r="O8" s="461"/>
      <c r="P8" s="461"/>
      <c r="Q8" s="461"/>
      <c r="R8" s="461"/>
      <c r="S8" s="461"/>
      <c r="T8" s="461"/>
      <c r="U8" s="461"/>
      <c r="V8" s="461"/>
      <c r="W8" s="461"/>
      <c r="X8" s="461"/>
      <c r="Y8" s="461"/>
      <c r="Z8" s="461"/>
    </row>
    <row r="9" spans="1:26" ht="12.75">
      <c r="A9" s="462"/>
      <c r="B9" s="463"/>
      <c r="C9" s="463"/>
      <c r="D9" s="463"/>
      <c r="E9" s="460"/>
      <c r="F9" s="35"/>
      <c r="G9" s="460"/>
      <c r="H9" s="464"/>
      <c r="I9" s="460"/>
      <c r="J9" s="460"/>
      <c r="K9" s="460"/>
      <c r="L9" s="460"/>
      <c r="M9" s="460"/>
      <c r="N9" s="460"/>
      <c r="O9" s="460"/>
      <c r="P9" s="460"/>
      <c r="Q9" s="460"/>
      <c r="R9" s="460"/>
      <c r="S9" s="460"/>
      <c r="T9" s="460"/>
      <c r="U9" s="460"/>
      <c r="V9" s="460"/>
      <c r="W9" s="460"/>
      <c r="X9" s="460"/>
      <c r="Y9" s="35"/>
      <c r="Z9" s="460"/>
    </row>
    <row r="10" spans="1:26" ht="12.75">
      <c r="A10" s="462"/>
      <c r="B10" s="463"/>
      <c r="C10" s="463"/>
      <c r="D10" s="463"/>
      <c r="E10" s="460"/>
      <c r="F10" s="35"/>
      <c r="G10" s="460"/>
      <c r="H10" s="464"/>
      <c r="I10" s="460"/>
      <c r="J10" s="460"/>
      <c r="K10" s="460"/>
      <c r="L10" s="460"/>
      <c r="M10" s="460"/>
      <c r="N10" s="460"/>
      <c r="O10" s="460"/>
      <c r="P10" s="460"/>
      <c r="Q10" s="460"/>
      <c r="R10" s="460"/>
      <c r="S10" s="460"/>
      <c r="T10" s="460"/>
      <c r="U10" s="460"/>
      <c r="V10" s="460"/>
      <c r="W10" s="460"/>
      <c r="X10" s="460"/>
      <c r="Y10" s="35"/>
      <c r="Z10" s="460"/>
    </row>
    <row r="11" spans="1:26" ht="12.75">
      <c r="A11" s="188"/>
      <c r="B11" s="189"/>
      <c r="C11" s="189"/>
      <c r="D11" s="189"/>
      <c r="E11" s="35"/>
      <c r="F11" s="35"/>
      <c r="G11" s="35"/>
      <c r="H11" s="34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spans="1:26" ht="12.75">
      <c r="A12" s="188"/>
      <c r="B12" s="189"/>
      <c r="C12" s="189"/>
      <c r="D12" s="189"/>
      <c r="E12" s="35"/>
      <c r="F12" s="35"/>
      <c r="G12" s="35"/>
      <c r="H12" s="34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spans="1:26" ht="12.75">
      <c r="A13" s="188"/>
      <c r="B13" s="189"/>
      <c r="C13" s="189"/>
      <c r="D13" s="189"/>
      <c r="E13" s="35"/>
      <c r="F13" s="35"/>
      <c r="G13" s="35"/>
      <c r="H13" s="34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 ht="12.75">
      <c r="A14" s="188"/>
      <c r="B14" s="189"/>
      <c r="C14" s="189"/>
      <c r="D14" s="189"/>
      <c r="E14" s="35"/>
      <c r="F14" s="35"/>
      <c r="G14" s="35"/>
      <c r="H14" s="34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spans="1:26" ht="12.75">
      <c r="A15" s="188"/>
      <c r="B15" s="189"/>
      <c r="C15" s="189"/>
      <c r="D15" s="189"/>
      <c r="E15" s="35"/>
      <c r="F15" s="35"/>
      <c r="G15" s="35"/>
      <c r="H15" s="34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spans="1:26" ht="12.75">
      <c r="A16" s="188"/>
      <c r="B16" s="189"/>
      <c r="C16" s="189"/>
      <c r="D16" s="189"/>
      <c r="E16" s="35"/>
      <c r="F16" s="35"/>
      <c r="G16" s="35"/>
      <c r="H16" s="34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spans="1:26" ht="12.75">
      <c r="A17" s="188"/>
      <c r="B17" s="189"/>
      <c r="C17" s="189"/>
      <c r="D17" s="189"/>
      <c r="E17" s="35"/>
      <c r="F17" s="35"/>
      <c r="G17" s="35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1:26" ht="12.75">
      <c r="A18" s="188"/>
      <c r="B18" s="189"/>
      <c r="C18" s="189"/>
      <c r="D18" s="189"/>
      <c r="E18" s="35"/>
      <c r="F18" s="35"/>
      <c r="G18" s="35"/>
      <c r="H18" s="34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spans="1:26" ht="12.75">
      <c r="A19" s="188"/>
      <c r="B19" s="189"/>
      <c r="C19" s="189"/>
      <c r="D19" s="189"/>
      <c r="E19" s="35"/>
      <c r="F19" s="35"/>
      <c r="G19" s="35"/>
      <c r="H19" s="3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1:26" ht="12.75">
      <c r="A20" s="188"/>
      <c r="B20" s="190"/>
      <c r="C20" s="192"/>
      <c r="D20" s="19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</row>
    <row r="21" spans="1:26" ht="12.75">
      <c r="A21" s="194"/>
      <c r="B21" s="194"/>
      <c r="C21" s="194"/>
      <c r="D21" s="194"/>
      <c r="E21" s="191"/>
      <c r="F21" s="191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1"/>
    </row>
    <row r="22" spans="1:26" ht="12.75">
      <c r="A22" s="188"/>
      <c r="B22" s="189"/>
      <c r="C22" s="189"/>
      <c r="D22" s="189"/>
      <c r="E22" s="35"/>
      <c r="F22" s="35"/>
      <c r="G22" s="35"/>
      <c r="H22" s="34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26" ht="12.75">
      <c r="A23" s="194"/>
      <c r="B23" s="190"/>
      <c r="C23" s="190"/>
      <c r="D23" s="190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456"/>
      <c r="P23" s="456"/>
      <c r="Q23" s="456"/>
      <c r="R23" s="456"/>
      <c r="S23" s="456"/>
      <c r="T23" s="456"/>
      <c r="U23" s="456"/>
      <c r="V23" s="456"/>
      <c r="W23" s="456"/>
      <c r="X23" s="456"/>
      <c r="Y23" s="456"/>
      <c r="Z23" s="456"/>
    </row>
    <row r="24" spans="1:26" ht="12.75">
      <c r="A24" s="194"/>
      <c r="B24" s="190"/>
      <c r="C24" s="190"/>
      <c r="D24" s="190"/>
      <c r="E24" s="191"/>
      <c r="F24" s="191"/>
      <c r="G24" s="191"/>
      <c r="H24" s="195"/>
      <c r="I24" s="191"/>
      <c r="J24" s="191"/>
      <c r="K24" s="191"/>
      <c r="L24" s="191"/>
      <c r="M24" s="191"/>
      <c r="N24" s="191"/>
      <c r="O24" s="456"/>
      <c r="P24" s="456"/>
      <c r="Q24" s="456"/>
      <c r="R24" s="456"/>
      <c r="S24" s="456"/>
      <c r="T24" s="456"/>
      <c r="U24" s="456"/>
      <c r="V24" s="456"/>
      <c r="W24" s="456"/>
      <c r="X24" s="456"/>
      <c r="Y24" s="456"/>
      <c r="Z24" s="456"/>
    </row>
    <row r="25" spans="1:26" ht="12.75">
      <c r="A25" s="196"/>
      <c r="B25" s="196"/>
      <c r="C25" s="197"/>
      <c r="D25" s="197"/>
      <c r="E25" s="197"/>
      <c r="F25" s="197"/>
      <c r="G25" s="197"/>
      <c r="H25" s="197"/>
      <c r="I25" s="197"/>
      <c r="J25" s="197"/>
      <c r="K25" s="197"/>
      <c r="L25" s="198"/>
      <c r="M25" s="198"/>
      <c r="N25" s="198"/>
      <c r="O25" s="457"/>
      <c r="P25" s="457"/>
      <c r="Q25" s="457"/>
      <c r="R25" s="457"/>
      <c r="S25" s="457"/>
      <c r="T25" s="457"/>
      <c r="U25" s="457"/>
      <c r="V25" s="457"/>
      <c r="W25" s="457"/>
      <c r="X25" s="457"/>
      <c r="Y25" s="457"/>
      <c r="Z25" s="457"/>
    </row>
    <row r="26" spans="1:26" ht="12.75">
      <c r="A26" s="196"/>
      <c r="B26" s="196"/>
      <c r="C26" s="197"/>
      <c r="D26" s="197"/>
      <c r="E26" s="197"/>
      <c r="F26" s="197"/>
      <c r="G26" s="197"/>
      <c r="H26" s="197"/>
      <c r="I26" s="197"/>
      <c r="J26" s="197"/>
      <c r="K26" s="197"/>
      <c r="L26" s="198"/>
      <c r="M26" s="198"/>
      <c r="N26" s="198"/>
      <c r="O26" s="457"/>
      <c r="P26" s="457"/>
      <c r="Q26" s="457"/>
      <c r="R26" s="457"/>
      <c r="S26" s="457"/>
      <c r="T26" s="457"/>
      <c r="U26" s="457"/>
      <c r="V26" s="457"/>
      <c r="W26" s="457"/>
      <c r="X26" s="457"/>
      <c r="Y26" s="457"/>
      <c r="Z26" s="457"/>
    </row>
    <row r="27" spans="1:26" ht="12.75">
      <c r="A27" s="196"/>
      <c r="B27" s="196"/>
      <c r="C27" s="197"/>
      <c r="D27" s="197"/>
      <c r="E27" s="197"/>
      <c r="F27" s="197"/>
      <c r="G27" s="197"/>
      <c r="H27" s="197"/>
      <c r="I27" s="197"/>
      <c r="J27" s="197"/>
      <c r="K27" s="197"/>
      <c r="L27" s="198"/>
      <c r="M27" s="198"/>
      <c r="N27" s="198"/>
      <c r="O27" s="457"/>
      <c r="P27" s="457"/>
      <c r="Q27" s="457"/>
      <c r="R27" s="457"/>
      <c r="S27" s="457"/>
      <c r="T27" s="457"/>
      <c r="U27" s="457"/>
      <c r="V27" s="457"/>
      <c r="W27" s="457"/>
      <c r="X27" s="457"/>
      <c r="Y27" s="457"/>
      <c r="Z27" s="457"/>
    </row>
    <row r="28" spans="1:26" ht="12.75">
      <c r="A28" s="196"/>
      <c r="B28" s="196"/>
      <c r="C28" s="197"/>
      <c r="D28" s="197"/>
      <c r="E28" s="197"/>
      <c r="F28" s="197"/>
      <c r="G28" s="197"/>
      <c r="H28" s="197"/>
      <c r="I28" s="197"/>
      <c r="J28" s="197"/>
      <c r="K28" s="197"/>
      <c r="L28" s="198"/>
      <c r="M28" s="198"/>
      <c r="N28" s="198"/>
      <c r="O28" s="457"/>
      <c r="P28" s="457"/>
      <c r="Q28" s="457"/>
      <c r="R28" s="457"/>
      <c r="S28" s="457"/>
      <c r="T28" s="457"/>
      <c r="U28" s="457"/>
      <c r="V28" s="457"/>
      <c r="W28" s="457"/>
      <c r="X28" s="457"/>
      <c r="Y28" s="457"/>
      <c r="Z28" s="457"/>
    </row>
    <row r="29" spans="1:26" ht="12.75">
      <c r="A29" s="196"/>
      <c r="B29" s="196"/>
      <c r="C29" s="197"/>
      <c r="D29" s="197"/>
      <c r="E29" s="197"/>
      <c r="F29" s="197"/>
      <c r="G29" s="197"/>
      <c r="H29" s="197"/>
      <c r="I29" s="197"/>
      <c r="J29" s="197"/>
      <c r="K29" s="197"/>
      <c r="L29" s="198"/>
      <c r="M29" s="198"/>
      <c r="N29" s="198"/>
      <c r="O29" s="457"/>
      <c r="P29" s="457"/>
      <c r="Q29" s="457"/>
      <c r="R29" s="457"/>
      <c r="S29" s="457"/>
      <c r="T29" s="457"/>
      <c r="U29" s="457"/>
      <c r="V29" s="457"/>
      <c r="W29" s="457"/>
      <c r="X29" s="457"/>
      <c r="Y29" s="457"/>
      <c r="Z29" s="457"/>
    </row>
    <row r="30" spans="1:26" ht="12.75">
      <c r="A30" s="196"/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8"/>
      <c r="M30" s="198"/>
      <c r="N30" s="198"/>
      <c r="O30" s="457"/>
      <c r="P30" s="457"/>
      <c r="Q30" s="457"/>
      <c r="R30" s="457"/>
      <c r="S30" s="457"/>
      <c r="T30" s="457"/>
      <c r="U30" s="457"/>
      <c r="V30" s="457"/>
      <c r="W30" s="457"/>
      <c r="X30" s="457"/>
      <c r="Y30" s="457"/>
      <c r="Z30" s="457"/>
    </row>
    <row r="31" spans="1:26" ht="12.75">
      <c r="A31" s="199"/>
      <c r="B31" s="196"/>
      <c r="C31" s="197"/>
      <c r="D31" s="197"/>
      <c r="E31" s="197"/>
      <c r="F31" s="197"/>
      <c r="G31" s="197"/>
      <c r="H31" s="197"/>
      <c r="I31" s="197"/>
      <c r="J31" s="197"/>
      <c r="K31" s="197"/>
      <c r="L31" s="198"/>
      <c r="M31" s="198"/>
      <c r="N31" s="198"/>
      <c r="O31" s="457"/>
      <c r="P31" s="457"/>
      <c r="Q31" s="457"/>
      <c r="R31" s="457"/>
      <c r="S31" s="457"/>
      <c r="T31" s="457"/>
      <c r="U31" s="457"/>
      <c r="V31" s="457"/>
      <c r="W31" s="457"/>
      <c r="X31" s="457"/>
      <c r="Y31" s="457"/>
      <c r="Z31" s="457"/>
    </row>
    <row r="32" spans="1:26" ht="12.75">
      <c r="A32" s="194"/>
      <c r="B32" s="36"/>
      <c r="C32" s="36"/>
      <c r="D32" s="36"/>
      <c r="E32" s="36"/>
      <c r="F32" s="200"/>
      <c r="G32" s="195"/>
      <c r="H32" s="195"/>
      <c r="I32" s="195"/>
      <c r="J32" s="195"/>
      <c r="K32" s="195"/>
      <c r="L32" s="195"/>
      <c r="M32" s="195"/>
      <c r="N32" s="195"/>
      <c r="O32" s="458"/>
      <c r="P32" s="458"/>
      <c r="Q32" s="458"/>
      <c r="R32" s="458"/>
      <c r="S32" s="458"/>
      <c r="T32" s="458"/>
      <c r="U32" s="458"/>
      <c r="V32" s="458"/>
      <c r="W32" s="458"/>
      <c r="X32" s="458"/>
      <c r="Y32" s="458"/>
      <c r="Z32" s="458"/>
    </row>
    <row r="33" spans="1:26" ht="12.75">
      <c r="A33" s="194"/>
      <c r="B33" s="36"/>
      <c r="C33" s="36"/>
      <c r="D33" s="36"/>
      <c r="E33" s="36"/>
      <c r="F33" s="36"/>
      <c r="G33" s="195"/>
      <c r="H33" s="195"/>
      <c r="I33" s="195"/>
      <c r="J33" s="195"/>
      <c r="K33" s="195"/>
      <c r="L33" s="195"/>
      <c r="M33" s="195"/>
      <c r="N33" s="195"/>
      <c r="O33" s="456"/>
      <c r="P33" s="456"/>
      <c r="Q33" s="456"/>
      <c r="R33" s="456"/>
      <c r="S33" s="456"/>
      <c r="T33" s="456"/>
      <c r="U33" s="456"/>
      <c r="V33" s="456"/>
      <c r="W33" s="456"/>
      <c r="X33" s="456"/>
      <c r="Y33" s="456"/>
      <c r="Z33" s="456"/>
    </row>
    <row r="34" spans="1:26" ht="12.7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193"/>
    </row>
    <row r="35" spans="1:26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193"/>
    </row>
    <row r="36" spans="1:26" ht="12.75">
      <c r="A36" s="459"/>
      <c r="B36" s="459"/>
      <c r="C36" s="459"/>
      <c r="D36" s="459"/>
      <c r="E36" s="459"/>
      <c r="F36" s="459"/>
      <c r="G36" s="459"/>
      <c r="H36" s="459"/>
      <c r="I36" s="459"/>
      <c r="J36" s="459"/>
      <c r="K36" s="459"/>
      <c r="L36" s="459"/>
      <c r="M36" s="459"/>
      <c r="N36" s="459"/>
      <c r="O36" s="459"/>
      <c r="P36" s="459"/>
      <c r="Q36" s="459"/>
      <c r="R36" s="459"/>
      <c r="S36" s="459"/>
      <c r="T36" s="459"/>
      <c r="U36" s="459"/>
      <c r="V36" s="459"/>
      <c r="W36" s="459"/>
      <c r="X36" s="459"/>
      <c r="Y36" s="459"/>
      <c r="Z36" s="459"/>
    </row>
    <row r="37" spans="1:26" ht="12.75">
      <c r="A37" s="459"/>
      <c r="B37" s="459"/>
      <c r="C37" s="459"/>
      <c r="D37" s="459"/>
      <c r="E37" s="459"/>
      <c r="F37" s="459"/>
      <c r="G37" s="459"/>
      <c r="H37" s="459"/>
      <c r="I37" s="459"/>
      <c r="J37" s="459"/>
      <c r="K37" s="459"/>
      <c r="L37" s="459"/>
      <c r="M37" s="459"/>
      <c r="N37" s="459"/>
      <c r="O37" s="459"/>
      <c r="P37" s="459"/>
      <c r="Q37" s="459"/>
      <c r="R37" s="459"/>
      <c r="S37" s="459"/>
      <c r="T37" s="459"/>
      <c r="U37" s="459"/>
      <c r="V37" s="459"/>
      <c r="W37" s="459"/>
      <c r="X37" s="459"/>
      <c r="Y37" s="459"/>
      <c r="Z37" s="459"/>
    </row>
  </sheetData>
  <sheetProtection/>
  <mergeCells count="118">
    <mergeCell ref="P9:P10"/>
    <mergeCell ref="Q9:Q10"/>
    <mergeCell ref="R9:R10"/>
    <mergeCell ref="J9:J10"/>
    <mergeCell ref="K9:K10"/>
    <mergeCell ref="L9:L10"/>
    <mergeCell ref="M9:M10"/>
    <mergeCell ref="N9:N10"/>
    <mergeCell ref="O9:O10"/>
    <mergeCell ref="V9:V10"/>
    <mergeCell ref="A1:Z1"/>
    <mergeCell ref="A9:A10"/>
    <mergeCell ref="B9:B10"/>
    <mergeCell ref="C9:C10"/>
    <mergeCell ref="D9:D10"/>
    <mergeCell ref="E9:E10"/>
    <mergeCell ref="G9:G10"/>
    <mergeCell ref="H9:H10"/>
    <mergeCell ref="I9:I10"/>
    <mergeCell ref="L4:L5"/>
    <mergeCell ref="M4:M5"/>
    <mergeCell ref="W4:W5"/>
    <mergeCell ref="X4:X5"/>
    <mergeCell ref="Y4:Y5"/>
    <mergeCell ref="Z4:Z5"/>
    <mergeCell ref="Q4:Q5"/>
    <mergeCell ref="R4:R5"/>
    <mergeCell ref="S4:S5"/>
    <mergeCell ref="P4:P5"/>
    <mergeCell ref="E4:E5"/>
    <mergeCell ref="G4:G5"/>
    <mergeCell ref="H4:H5"/>
    <mergeCell ref="I4:I5"/>
    <mergeCell ref="J4:J5"/>
    <mergeCell ref="K4:K5"/>
    <mergeCell ref="W9:W10"/>
    <mergeCell ref="Y30:Z30"/>
    <mergeCell ref="A8:Z8"/>
    <mergeCell ref="A4:A5"/>
    <mergeCell ref="B4:B5"/>
    <mergeCell ref="C4:C5"/>
    <mergeCell ref="D4:D5"/>
    <mergeCell ref="N4:N5"/>
    <mergeCell ref="O4:O5"/>
    <mergeCell ref="O25:P25"/>
    <mergeCell ref="Q25:R25"/>
    <mergeCell ref="S25:T25"/>
    <mergeCell ref="U25:V25"/>
    <mergeCell ref="T4:T5"/>
    <mergeCell ref="U4:U5"/>
    <mergeCell ref="V4:V5"/>
    <mergeCell ref="S9:S10"/>
    <mergeCell ref="Q24:R24"/>
    <mergeCell ref="S24:T24"/>
    <mergeCell ref="U24:V24"/>
    <mergeCell ref="S26:T26"/>
    <mergeCell ref="S27:T27"/>
    <mergeCell ref="S28:T28"/>
    <mergeCell ref="S29:T29"/>
    <mergeCell ref="Y26:Z26"/>
    <mergeCell ref="A36:Z36"/>
    <mergeCell ref="O28:P28"/>
    <mergeCell ref="O29:P29"/>
    <mergeCell ref="Y27:Z27"/>
    <mergeCell ref="Y28:Z28"/>
    <mergeCell ref="A37:Z37"/>
    <mergeCell ref="X9:X10"/>
    <mergeCell ref="Z9:Z10"/>
    <mergeCell ref="T9:T10"/>
    <mergeCell ref="U9:U10"/>
    <mergeCell ref="W25:X25"/>
    <mergeCell ref="Y25:Z25"/>
    <mergeCell ref="O30:P30"/>
    <mergeCell ref="Q30:R30"/>
    <mergeCell ref="O24:P24"/>
    <mergeCell ref="W24:X24"/>
    <mergeCell ref="Y24:Z24"/>
    <mergeCell ref="O23:P23"/>
    <mergeCell ref="Q23:R23"/>
    <mergeCell ref="S23:T23"/>
    <mergeCell ref="U23:V23"/>
    <mergeCell ref="W23:X23"/>
    <mergeCell ref="Y23:Z23"/>
    <mergeCell ref="Y29:Z29"/>
    <mergeCell ref="O26:P26"/>
    <mergeCell ref="Q26:R26"/>
    <mergeCell ref="Q27:R27"/>
    <mergeCell ref="Q28:R28"/>
    <mergeCell ref="Q29:R29"/>
    <mergeCell ref="O27:P27"/>
    <mergeCell ref="U26:V26"/>
    <mergeCell ref="U27:V27"/>
    <mergeCell ref="U28:V28"/>
    <mergeCell ref="W26:X26"/>
    <mergeCell ref="W27:X27"/>
    <mergeCell ref="W28:X28"/>
    <mergeCell ref="W29:X29"/>
    <mergeCell ref="W32:X32"/>
    <mergeCell ref="W31:X31"/>
    <mergeCell ref="W30:X30"/>
    <mergeCell ref="Q33:R33"/>
    <mergeCell ref="S32:T32"/>
    <mergeCell ref="S33:T33"/>
    <mergeCell ref="U29:V29"/>
    <mergeCell ref="S30:T30"/>
    <mergeCell ref="U30:V30"/>
    <mergeCell ref="U33:V33"/>
    <mergeCell ref="U32:V32"/>
    <mergeCell ref="W33:X33"/>
    <mergeCell ref="Y33:Z33"/>
    <mergeCell ref="Y31:Z31"/>
    <mergeCell ref="O31:P31"/>
    <mergeCell ref="Q31:R31"/>
    <mergeCell ref="Y32:Z32"/>
    <mergeCell ref="S31:V31"/>
    <mergeCell ref="O32:P32"/>
    <mergeCell ref="O33:P33"/>
    <mergeCell ref="Q32:R3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60"/>
  <sheetViews>
    <sheetView zoomScalePageLayoutView="0" workbookViewId="0" topLeftCell="A146">
      <selection activeCell="A1" sqref="A1:Z6"/>
    </sheetView>
  </sheetViews>
  <sheetFormatPr defaultColWidth="9.00390625" defaultRowHeight="12.75"/>
  <cols>
    <col min="1" max="1" width="37.00390625" style="0" customWidth="1"/>
    <col min="2" max="3" width="4.875" style="0" customWidth="1"/>
    <col min="4" max="4" width="3.875" style="0" customWidth="1"/>
    <col min="5" max="5" width="6.875" style="0" customWidth="1"/>
    <col min="6" max="6" width="4.875" style="0" customWidth="1"/>
    <col min="7" max="7" width="4.625" style="0" customWidth="1"/>
    <col min="8" max="8" width="4.00390625" style="0" customWidth="1"/>
    <col min="9" max="9" width="4.625" style="0" customWidth="1"/>
    <col min="10" max="10" width="3.75390625" style="0" customWidth="1"/>
    <col min="11" max="11" width="5.125" style="0" customWidth="1"/>
  </cols>
  <sheetData>
    <row r="1" spans="1:26" ht="12.75">
      <c r="A1" s="399"/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399"/>
      <c r="Z1" s="399"/>
    </row>
    <row r="2" spans="1:26" ht="12.75">
      <c r="A2" s="400"/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</row>
    <row r="3" spans="1:26" ht="12.75">
      <c r="A3" s="401"/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401"/>
      <c r="Z3" s="401"/>
    </row>
    <row r="4" spans="1:26" ht="12.7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1:26" ht="12.75">
      <c r="A5" s="399"/>
      <c r="B5" s="399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399"/>
      <c r="R5" s="399"/>
      <c r="S5" s="399"/>
      <c r="T5" s="399"/>
      <c r="U5" s="399"/>
      <c r="V5" s="399"/>
      <c r="W5" s="399"/>
      <c r="X5" s="399"/>
      <c r="Y5" s="399"/>
      <c r="Z5" s="399"/>
    </row>
    <row r="6" spans="1:26" ht="12.75">
      <c r="A6" s="589"/>
      <c r="B6" s="589"/>
      <c r="C6" s="589"/>
      <c r="D6" s="589"/>
      <c r="E6" s="589"/>
      <c r="F6" s="589"/>
      <c r="G6" s="589"/>
      <c r="H6" s="589"/>
      <c r="I6" s="589"/>
      <c r="J6" s="589"/>
      <c r="K6" s="589"/>
      <c r="L6" s="589"/>
      <c r="M6" s="589"/>
      <c r="N6" s="589"/>
      <c r="O6" s="589"/>
      <c r="P6" s="589"/>
      <c r="Q6" s="589"/>
      <c r="R6" s="589"/>
      <c r="S6" s="589"/>
      <c r="T6" s="589"/>
      <c r="U6" s="589"/>
      <c r="V6" s="589"/>
      <c r="W6" s="589"/>
      <c r="X6" s="589"/>
      <c r="Y6" s="589"/>
      <c r="Z6" s="589"/>
    </row>
    <row r="7" spans="1:26" ht="12.75">
      <c r="A7" s="402"/>
      <c r="B7" s="402"/>
      <c r="C7" s="402"/>
      <c r="D7" s="402"/>
      <c r="E7" s="402"/>
      <c r="F7" s="402"/>
      <c r="G7" s="402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  <c r="T7" s="402"/>
      <c r="U7" s="402"/>
      <c r="V7" s="402"/>
      <c r="W7" s="402"/>
      <c r="X7" s="402"/>
      <c r="Y7" s="402"/>
      <c r="Z7" s="402"/>
    </row>
    <row r="8" spans="1:26" ht="12.75">
      <c r="A8" s="579"/>
      <c r="B8" s="582"/>
      <c r="C8" s="572"/>
      <c r="D8" s="574"/>
      <c r="E8" s="584"/>
      <c r="F8" s="586"/>
      <c r="G8" s="569"/>
      <c r="H8" s="570"/>
      <c r="I8" s="570"/>
      <c r="J8" s="570"/>
      <c r="K8" s="570"/>
      <c r="L8" s="570"/>
      <c r="M8" s="570"/>
      <c r="N8" s="571"/>
      <c r="O8" s="572"/>
      <c r="P8" s="573"/>
      <c r="Q8" s="573"/>
      <c r="R8" s="574"/>
      <c r="S8" s="572"/>
      <c r="T8" s="573"/>
      <c r="U8" s="573"/>
      <c r="V8" s="574"/>
      <c r="W8" s="572"/>
      <c r="X8" s="573"/>
      <c r="Y8" s="573"/>
      <c r="Z8" s="573"/>
    </row>
    <row r="9" spans="1:26" ht="12.75">
      <c r="A9" s="580"/>
      <c r="B9" s="582"/>
      <c r="C9" s="572"/>
      <c r="D9" s="574"/>
      <c r="E9" s="584"/>
      <c r="F9" s="586"/>
      <c r="G9" s="569"/>
      <c r="H9" s="570"/>
      <c r="I9" s="570"/>
      <c r="J9" s="570"/>
      <c r="K9" s="570"/>
      <c r="L9" s="570"/>
      <c r="M9" s="570"/>
      <c r="N9" s="571"/>
      <c r="O9" s="569"/>
      <c r="P9" s="570"/>
      <c r="Q9" s="570"/>
      <c r="R9" s="571"/>
      <c r="S9" s="569"/>
      <c r="T9" s="570"/>
      <c r="U9" s="570"/>
      <c r="V9" s="571"/>
      <c r="W9" s="569"/>
      <c r="X9" s="570"/>
      <c r="Y9" s="570"/>
      <c r="Z9" s="570"/>
    </row>
    <row r="10" spans="1:26" ht="33.75" customHeight="1" thickBot="1">
      <c r="A10" s="581"/>
      <c r="B10" s="583"/>
      <c r="C10" s="575"/>
      <c r="D10" s="576"/>
      <c r="E10" s="585"/>
      <c r="F10" s="587"/>
      <c r="G10" s="577"/>
      <c r="H10" s="578"/>
      <c r="I10" s="181"/>
      <c r="J10" s="181"/>
      <c r="K10" s="181"/>
      <c r="L10" s="578"/>
      <c r="M10" s="578"/>
      <c r="N10" s="588"/>
      <c r="O10" s="180"/>
      <c r="P10" s="181"/>
      <c r="Q10" s="181"/>
      <c r="R10" s="178"/>
      <c r="S10" s="180"/>
      <c r="T10" s="181"/>
      <c r="U10" s="181"/>
      <c r="V10" s="178"/>
      <c r="W10" s="180"/>
      <c r="X10" s="181"/>
      <c r="Y10" s="181"/>
      <c r="Z10" s="181"/>
    </row>
    <row r="11" spans="1:26" ht="13.5" thickTop="1">
      <c r="A11" s="62"/>
      <c r="B11" s="88"/>
      <c r="C11" s="69"/>
      <c r="D11" s="79"/>
      <c r="E11" s="86"/>
      <c r="F11" s="88"/>
      <c r="G11" s="86"/>
      <c r="H11" s="87"/>
      <c r="I11" s="87"/>
      <c r="J11" s="87"/>
      <c r="K11" s="87"/>
      <c r="L11" s="63"/>
      <c r="M11" s="87"/>
      <c r="N11" s="88"/>
      <c r="O11" s="86"/>
      <c r="P11" s="87"/>
      <c r="Q11" s="87"/>
      <c r="R11" s="88"/>
      <c r="S11" s="86"/>
      <c r="T11" s="87"/>
      <c r="U11" s="87"/>
      <c r="V11" s="88"/>
      <c r="W11" s="86"/>
      <c r="X11" s="50"/>
      <c r="Y11" s="50"/>
      <c r="Z11" s="50"/>
    </row>
    <row r="12" spans="1:26" ht="12.75">
      <c r="A12" s="17"/>
      <c r="B12" s="9"/>
      <c r="C12" s="8"/>
      <c r="D12" s="9"/>
      <c r="E12" s="8"/>
      <c r="F12" s="9"/>
      <c r="G12" s="8"/>
      <c r="H12" s="7"/>
      <c r="I12" s="7"/>
      <c r="J12" s="7"/>
      <c r="K12" s="7"/>
      <c r="L12" s="6"/>
      <c r="M12" s="7"/>
      <c r="N12" s="9"/>
      <c r="O12" s="29"/>
      <c r="P12" s="30"/>
      <c r="Q12" s="30"/>
      <c r="R12" s="39"/>
      <c r="S12" s="29"/>
      <c r="T12" s="30"/>
      <c r="U12" s="30"/>
      <c r="V12" s="39"/>
      <c r="W12" s="29"/>
      <c r="X12" s="40"/>
      <c r="Y12" s="40"/>
      <c r="Z12" s="40"/>
    </row>
    <row r="13" spans="1:26" ht="12.75">
      <c r="A13" s="167"/>
      <c r="B13" s="39"/>
      <c r="C13" s="29"/>
      <c r="D13" s="39"/>
      <c r="E13" s="29"/>
      <c r="F13" s="39"/>
      <c r="G13" s="29"/>
      <c r="H13" s="30"/>
      <c r="I13" s="30"/>
      <c r="J13" s="30"/>
      <c r="K13" s="30"/>
      <c r="L13" s="11"/>
      <c r="M13" s="11"/>
      <c r="N13" s="15"/>
      <c r="O13" s="29"/>
      <c r="P13" s="30"/>
      <c r="Q13" s="30"/>
      <c r="R13" s="39"/>
      <c r="S13" s="29"/>
      <c r="T13" s="45"/>
      <c r="U13" s="45"/>
      <c r="V13" s="46"/>
      <c r="W13" s="163"/>
      <c r="X13" s="164"/>
      <c r="Y13" s="164"/>
      <c r="Z13" s="164"/>
    </row>
    <row r="14" spans="1:26" ht="12.75">
      <c r="A14" s="156"/>
      <c r="B14" s="39"/>
      <c r="C14" s="29"/>
      <c r="D14" s="39"/>
      <c r="E14" s="29"/>
      <c r="F14" s="39"/>
      <c r="G14" s="29"/>
      <c r="H14" s="30"/>
      <c r="I14" s="30"/>
      <c r="J14" s="30"/>
      <c r="K14" s="30"/>
      <c r="L14" s="11"/>
      <c r="M14" s="11"/>
      <c r="N14" s="15"/>
      <c r="O14" s="29"/>
      <c r="P14" s="30"/>
      <c r="Q14" s="30"/>
      <c r="R14" s="39"/>
      <c r="S14" s="29"/>
      <c r="T14" s="30"/>
      <c r="U14" s="30"/>
      <c r="V14" s="39"/>
      <c r="W14" s="29"/>
      <c r="X14" s="40"/>
      <c r="Y14" s="40"/>
      <c r="Z14" s="40"/>
    </row>
    <row r="15" spans="1:26" ht="12.75">
      <c r="A15" s="157"/>
      <c r="B15" s="39"/>
      <c r="C15" s="103"/>
      <c r="D15" s="158"/>
      <c r="E15" s="29"/>
      <c r="F15" s="39"/>
      <c r="G15" s="29"/>
      <c r="H15" s="30"/>
      <c r="I15" s="30"/>
      <c r="J15" s="30"/>
      <c r="K15" s="30"/>
      <c r="L15" s="11"/>
      <c r="M15" s="11"/>
      <c r="N15" s="15"/>
      <c r="O15" s="30"/>
      <c r="P15" s="30"/>
      <c r="Q15" s="30"/>
      <c r="R15" s="39"/>
      <c r="S15" s="29"/>
      <c r="T15" s="30"/>
      <c r="U15" s="30"/>
      <c r="V15" s="39"/>
      <c r="W15" s="29"/>
      <c r="X15" s="40"/>
      <c r="Y15" s="40"/>
      <c r="Z15" s="40"/>
    </row>
    <row r="16" spans="1:26" ht="12.75">
      <c r="A16" s="156"/>
      <c r="B16" s="39"/>
      <c r="C16" s="103"/>
      <c r="D16" s="158"/>
      <c r="E16" s="29"/>
      <c r="F16" s="39"/>
      <c r="G16" s="29"/>
      <c r="H16" s="30"/>
      <c r="I16" s="30"/>
      <c r="J16" s="30"/>
      <c r="K16" s="30"/>
      <c r="L16" s="11"/>
      <c r="M16" s="11"/>
      <c r="N16" s="15"/>
      <c r="O16" s="30"/>
      <c r="P16" s="30"/>
      <c r="Q16" s="30"/>
      <c r="R16" s="39"/>
      <c r="S16" s="29"/>
      <c r="T16" s="30"/>
      <c r="U16" s="30"/>
      <c r="V16" s="39"/>
      <c r="W16" s="29"/>
      <c r="X16" s="40"/>
      <c r="Y16" s="40"/>
      <c r="Z16" s="40"/>
    </row>
    <row r="17" spans="1:26" ht="12.75">
      <c r="A17" s="156"/>
      <c r="B17" s="39"/>
      <c r="C17" s="29"/>
      <c r="D17" s="158"/>
      <c r="E17" s="29"/>
      <c r="F17" s="39"/>
      <c r="G17" s="29"/>
      <c r="H17" s="30"/>
      <c r="I17" s="30"/>
      <c r="J17" s="30"/>
      <c r="K17" s="30"/>
      <c r="L17" s="11"/>
      <c r="M17" s="11"/>
      <c r="N17" s="15"/>
      <c r="O17" s="101"/>
      <c r="P17" s="30"/>
      <c r="Q17" s="30"/>
      <c r="R17" s="39"/>
      <c r="S17" s="29"/>
      <c r="T17" s="30"/>
      <c r="U17" s="30"/>
      <c r="V17" s="39"/>
      <c r="W17" s="29"/>
      <c r="X17" s="40"/>
      <c r="Y17" s="40"/>
      <c r="Z17" s="40"/>
    </row>
    <row r="18" spans="1:26" ht="12.75">
      <c r="A18" s="156"/>
      <c r="B18" s="39"/>
      <c r="C18" s="29"/>
      <c r="D18" s="39"/>
      <c r="E18" s="29"/>
      <c r="F18" s="39"/>
      <c r="G18" s="29"/>
      <c r="H18" s="30"/>
      <c r="I18" s="30"/>
      <c r="J18" s="30"/>
      <c r="K18" s="30"/>
      <c r="L18" s="11"/>
      <c r="M18" s="11"/>
      <c r="N18" s="15"/>
      <c r="O18" s="102"/>
      <c r="P18" s="30"/>
      <c r="Q18" s="30"/>
      <c r="R18" s="39"/>
      <c r="S18" s="29"/>
      <c r="T18" s="30"/>
      <c r="U18" s="30"/>
      <c r="V18" s="39"/>
      <c r="W18" s="29"/>
      <c r="X18" s="40"/>
      <c r="Y18" s="40"/>
      <c r="Z18" s="40"/>
    </row>
    <row r="19" spans="1:26" ht="12.75">
      <c r="A19" s="168"/>
      <c r="B19" s="39"/>
      <c r="C19" s="37"/>
      <c r="D19" s="78"/>
      <c r="E19" s="37"/>
      <c r="F19" s="78"/>
      <c r="G19" s="37"/>
      <c r="H19" s="77"/>
      <c r="I19" s="77"/>
      <c r="J19" s="77"/>
      <c r="K19" s="77"/>
      <c r="L19" s="95"/>
      <c r="M19" s="95"/>
      <c r="N19" s="94"/>
      <c r="O19" s="169"/>
      <c r="P19" s="77"/>
      <c r="Q19" s="101"/>
      <c r="R19" s="78"/>
      <c r="S19" s="37"/>
      <c r="T19" s="91"/>
      <c r="U19" s="91"/>
      <c r="V19" s="155"/>
      <c r="W19" s="165"/>
      <c r="X19" s="166"/>
      <c r="Y19" s="166"/>
      <c r="Z19" s="166"/>
    </row>
    <row r="20" spans="1:26" ht="13.5" thickBot="1">
      <c r="A20" s="159"/>
      <c r="B20" s="39"/>
      <c r="C20" s="20"/>
      <c r="D20" s="41"/>
      <c r="E20" s="20"/>
      <c r="F20" s="41"/>
      <c r="G20" s="20"/>
      <c r="H20" s="160"/>
      <c r="I20" s="160"/>
      <c r="J20" s="160"/>
      <c r="K20" s="160"/>
      <c r="L20" s="161"/>
      <c r="M20" s="160"/>
      <c r="N20" s="41"/>
      <c r="O20" s="160"/>
      <c r="P20" s="160"/>
      <c r="Q20" s="170"/>
      <c r="R20" s="41"/>
      <c r="S20" s="20"/>
      <c r="T20" s="160"/>
      <c r="U20" s="160"/>
      <c r="V20" s="41"/>
      <c r="W20" s="20"/>
      <c r="X20" s="162"/>
      <c r="Y20" s="162"/>
      <c r="Z20" s="162"/>
    </row>
    <row r="21" spans="1:26" ht="14.25" thickBot="1" thickTop="1">
      <c r="A21" s="58"/>
      <c r="B21" s="59"/>
      <c r="C21" s="104"/>
      <c r="D21" s="105"/>
      <c r="E21" s="51"/>
      <c r="F21" s="52"/>
      <c r="G21" s="51"/>
      <c r="H21" s="51"/>
      <c r="I21" s="51"/>
      <c r="J21" s="51"/>
      <c r="K21" s="51"/>
      <c r="L21" s="51"/>
      <c r="M21" s="51"/>
      <c r="N21" s="52"/>
      <c r="O21" s="51"/>
      <c r="P21" s="51"/>
      <c r="Q21" s="51"/>
      <c r="R21" s="52"/>
      <c r="S21" s="51"/>
      <c r="T21" s="53"/>
      <c r="U21" s="53"/>
      <c r="V21" s="52"/>
      <c r="W21" s="51"/>
      <c r="X21" s="54"/>
      <c r="Y21" s="54"/>
      <c r="Z21" s="54"/>
    </row>
    <row r="22" spans="1:26" ht="13.5" thickTop="1">
      <c r="A22" s="64"/>
      <c r="B22" s="88"/>
      <c r="C22" s="86"/>
      <c r="D22" s="88"/>
      <c r="E22" s="86"/>
      <c r="F22" s="88"/>
      <c r="G22" s="86"/>
      <c r="H22" s="87"/>
      <c r="I22" s="87"/>
      <c r="J22" s="87"/>
      <c r="K22" s="87"/>
      <c r="L22" s="65"/>
      <c r="M22" s="87"/>
      <c r="N22" s="88"/>
      <c r="O22" s="86"/>
      <c r="P22" s="87"/>
      <c r="Q22" s="87"/>
      <c r="R22" s="88"/>
      <c r="S22" s="86"/>
      <c r="T22" s="87"/>
      <c r="U22" s="87"/>
      <c r="V22" s="88"/>
      <c r="W22" s="86"/>
      <c r="X22" s="66"/>
      <c r="Y22" s="66"/>
      <c r="Z22" s="66"/>
    </row>
    <row r="23" spans="1:26" ht="12.75">
      <c r="A23" s="17"/>
      <c r="B23" s="9"/>
      <c r="C23" s="8"/>
      <c r="D23" s="9"/>
      <c r="E23" s="8"/>
      <c r="F23" s="9"/>
      <c r="G23" s="8"/>
      <c r="H23" s="7"/>
      <c r="I23" s="7"/>
      <c r="J23" s="7"/>
      <c r="K23" s="7"/>
      <c r="L23" s="6"/>
      <c r="M23" s="7"/>
      <c r="N23" s="9"/>
      <c r="O23" s="29"/>
      <c r="P23" s="30"/>
      <c r="Q23" s="29"/>
      <c r="R23" s="39"/>
      <c r="S23" s="29"/>
      <c r="T23" s="30"/>
      <c r="U23" s="30"/>
      <c r="V23" s="39"/>
      <c r="W23" s="29"/>
      <c r="X23" s="40"/>
      <c r="Y23" s="40"/>
      <c r="Z23" s="40"/>
    </row>
    <row r="24" spans="1:26" ht="12.75">
      <c r="A24" s="17"/>
      <c r="B24" s="9"/>
      <c r="C24" s="8"/>
      <c r="D24" s="9"/>
      <c r="E24" s="8"/>
      <c r="F24" s="9"/>
      <c r="G24" s="8"/>
      <c r="H24" s="7"/>
      <c r="I24" s="7"/>
      <c r="J24" s="7"/>
      <c r="K24" s="7"/>
      <c r="L24" s="6"/>
      <c r="M24" s="7"/>
      <c r="N24" s="9"/>
      <c r="O24" s="29"/>
      <c r="P24" s="80"/>
      <c r="Q24" s="29"/>
      <c r="R24" s="81"/>
      <c r="S24" s="27"/>
      <c r="T24" s="80"/>
      <c r="U24" s="80"/>
      <c r="V24" s="81"/>
      <c r="W24" s="27"/>
      <c r="X24" s="42"/>
      <c r="Y24" s="42"/>
      <c r="Z24" s="42"/>
    </row>
    <row r="25" spans="1:26" ht="12.75">
      <c r="A25" s="17"/>
      <c r="B25" s="9"/>
      <c r="C25" s="8"/>
      <c r="D25" s="9"/>
      <c r="E25" s="8"/>
      <c r="F25" s="9"/>
      <c r="G25" s="8"/>
      <c r="H25" s="7"/>
      <c r="I25" s="7"/>
      <c r="J25" s="7"/>
      <c r="K25" s="7"/>
      <c r="L25" s="6"/>
      <c r="M25" s="7"/>
      <c r="N25" s="9"/>
      <c r="O25" s="29"/>
      <c r="P25" s="80"/>
      <c r="Q25" s="29"/>
      <c r="R25" s="81"/>
      <c r="S25" s="27"/>
      <c r="T25" s="80"/>
      <c r="U25" s="80"/>
      <c r="V25" s="81"/>
      <c r="W25" s="27"/>
      <c r="X25" s="42"/>
      <c r="Y25" s="42"/>
      <c r="Z25" s="42"/>
    </row>
    <row r="26" spans="1:26" ht="12.75">
      <c r="A26" s="92"/>
      <c r="B26" s="24"/>
      <c r="C26" s="25"/>
      <c r="D26" s="24"/>
      <c r="E26" s="25"/>
      <c r="F26" s="24"/>
      <c r="G26" s="25"/>
      <c r="H26" s="26"/>
      <c r="I26" s="26"/>
      <c r="J26" s="26"/>
      <c r="K26" s="26"/>
      <c r="L26" s="23"/>
      <c r="M26" s="26"/>
      <c r="N26" s="24"/>
      <c r="O26" s="37"/>
      <c r="P26" s="93"/>
      <c r="Q26" s="37"/>
      <c r="R26" s="43"/>
      <c r="S26" s="47"/>
      <c r="T26" s="89"/>
      <c r="U26" s="89"/>
      <c r="V26" s="90"/>
      <c r="W26" s="47"/>
      <c r="X26" s="44"/>
      <c r="Y26" s="44"/>
      <c r="Z26" s="44"/>
    </row>
    <row r="27" spans="1:26" ht="12.75">
      <c r="A27" s="92"/>
      <c r="B27" s="24"/>
      <c r="C27" s="25"/>
      <c r="D27" s="24"/>
      <c r="E27" s="25"/>
      <c r="F27" s="24"/>
      <c r="G27" s="25"/>
      <c r="H27" s="26"/>
      <c r="I27" s="26"/>
      <c r="J27" s="26"/>
      <c r="K27" s="26"/>
      <c r="L27" s="23"/>
      <c r="M27" s="26"/>
      <c r="N27" s="24"/>
      <c r="O27" s="37"/>
      <c r="P27" s="91"/>
      <c r="Q27" s="37"/>
      <c r="R27" s="46"/>
      <c r="S27" s="29"/>
      <c r="T27" s="30"/>
      <c r="U27" s="30"/>
      <c r="V27" s="39"/>
      <c r="W27" s="29"/>
      <c r="X27" s="40"/>
      <c r="Y27" s="40"/>
      <c r="Z27" s="40"/>
    </row>
    <row r="28" spans="1:26" ht="12.75">
      <c r="A28" s="92"/>
      <c r="B28" s="24"/>
      <c r="C28" s="25"/>
      <c r="D28" s="24"/>
      <c r="E28" s="25"/>
      <c r="F28" s="24"/>
      <c r="G28" s="25"/>
      <c r="H28" s="26"/>
      <c r="I28" s="26"/>
      <c r="J28" s="26"/>
      <c r="K28" s="26"/>
      <c r="L28" s="23"/>
      <c r="M28" s="26"/>
      <c r="N28" s="24"/>
      <c r="O28" s="37"/>
      <c r="P28" s="45"/>
      <c r="Q28" s="37"/>
      <c r="R28" s="43"/>
      <c r="S28" s="47"/>
      <c r="T28" s="89"/>
      <c r="U28" s="89"/>
      <c r="V28" s="90"/>
      <c r="W28" s="47"/>
      <c r="X28" s="44"/>
      <c r="Y28" s="44"/>
      <c r="Z28" s="44"/>
    </row>
    <row r="29" spans="1:26" ht="12.75">
      <c r="A29" s="92"/>
      <c r="B29" s="24"/>
      <c r="C29" s="25"/>
      <c r="D29" s="24"/>
      <c r="E29" s="25"/>
      <c r="F29" s="24"/>
      <c r="G29" s="25"/>
      <c r="H29" s="26"/>
      <c r="I29" s="26"/>
      <c r="J29" s="26"/>
      <c r="K29" s="26"/>
      <c r="L29" s="23"/>
      <c r="M29" s="26"/>
      <c r="N29" s="24"/>
      <c r="O29" s="37"/>
      <c r="P29" s="93"/>
      <c r="Q29" s="37"/>
      <c r="R29" s="46"/>
      <c r="S29" s="29"/>
      <c r="T29" s="30"/>
      <c r="U29" s="30"/>
      <c r="V29" s="39"/>
      <c r="W29" s="29"/>
      <c r="X29" s="40"/>
      <c r="Y29" s="40"/>
      <c r="Z29" s="40"/>
    </row>
    <row r="30" spans="1:26" ht="12.75">
      <c r="A30" s="92"/>
      <c r="B30" s="24"/>
      <c r="C30" s="25"/>
      <c r="D30" s="24"/>
      <c r="E30" s="25"/>
      <c r="F30" s="24"/>
      <c r="G30" s="25"/>
      <c r="H30" s="26"/>
      <c r="I30" s="26"/>
      <c r="J30" s="26"/>
      <c r="K30" s="26"/>
      <c r="L30" s="23"/>
      <c r="M30" s="26"/>
      <c r="N30" s="24"/>
      <c r="O30" s="37"/>
      <c r="P30" s="45"/>
      <c r="Q30" s="37"/>
      <c r="R30" s="43"/>
      <c r="S30" s="47"/>
      <c r="T30" s="89"/>
      <c r="U30" s="89"/>
      <c r="V30" s="90"/>
      <c r="W30" s="47"/>
      <c r="X30" s="44"/>
      <c r="Y30" s="44"/>
      <c r="Z30" s="44"/>
    </row>
    <row r="31" spans="1:26" ht="12.75">
      <c r="A31" s="565"/>
      <c r="B31" s="563"/>
      <c r="C31" s="567"/>
      <c r="D31" s="563"/>
      <c r="E31" s="567"/>
      <c r="F31" s="24"/>
      <c r="G31" s="150"/>
      <c r="H31" s="559"/>
      <c r="I31" s="26"/>
      <c r="J31" s="559"/>
      <c r="K31" s="559"/>
      <c r="L31" s="561"/>
      <c r="M31" s="559"/>
      <c r="N31" s="563"/>
      <c r="O31" s="405"/>
      <c r="P31" s="555"/>
      <c r="Q31" s="407"/>
      <c r="R31" s="557"/>
      <c r="S31" s="405"/>
      <c r="T31" s="407"/>
      <c r="U31" s="407"/>
      <c r="V31" s="417"/>
      <c r="W31" s="405"/>
      <c r="X31" s="403"/>
      <c r="Y31" s="403"/>
      <c r="Z31" s="403"/>
    </row>
    <row r="32" spans="1:26" ht="12.75">
      <c r="A32" s="566"/>
      <c r="B32" s="564"/>
      <c r="C32" s="568"/>
      <c r="D32" s="564"/>
      <c r="E32" s="568"/>
      <c r="F32" s="24"/>
      <c r="G32" s="49"/>
      <c r="H32" s="560"/>
      <c r="I32" s="7"/>
      <c r="J32" s="560"/>
      <c r="K32" s="560"/>
      <c r="L32" s="562"/>
      <c r="M32" s="560"/>
      <c r="N32" s="564"/>
      <c r="O32" s="406"/>
      <c r="P32" s="556"/>
      <c r="Q32" s="408"/>
      <c r="R32" s="558"/>
      <c r="S32" s="406"/>
      <c r="T32" s="408"/>
      <c r="U32" s="408"/>
      <c r="V32" s="418"/>
      <c r="W32" s="406"/>
      <c r="X32" s="404"/>
      <c r="Y32" s="404"/>
      <c r="Z32" s="404"/>
    </row>
    <row r="33" spans="1:26" ht="12.75">
      <c r="A33" s="92"/>
      <c r="B33" s="24"/>
      <c r="C33" s="25"/>
      <c r="D33" s="24"/>
      <c r="E33" s="25"/>
      <c r="F33" s="24"/>
      <c r="G33" s="25"/>
      <c r="H33" s="26"/>
      <c r="I33" s="26"/>
      <c r="J33" s="26"/>
      <c r="K33" s="26"/>
      <c r="L33" s="23"/>
      <c r="M33" s="26"/>
      <c r="N33" s="24"/>
      <c r="O33" s="37"/>
      <c r="P33" s="80"/>
      <c r="Q33" s="47"/>
      <c r="R33" s="43"/>
      <c r="S33" s="47"/>
      <c r="T33" s="89"/>
      <c r="U33" s="89"/>
      <c r="V33" s="90"/>
      <c r="W33" s="47"/>
      <c r="X33" s="44"/>
      <c r="Y33" s="44"/>
      <c r="Z33" s="44"/>
    </row>
    <row r="34" spans="1:26" ht="12.75">
      <c r="A34" s="92"/>
      <c r="B34" s="24"/>
      <c r="C34" s="25"/>
      <c r="D34" s="24"/>
      <c r="E34" s="25"/>
      <c r="F34" s="24"/>
      <c r="G34" s="25"/>
      <c r="H34" s="26"/>
      <c r="I34" s="26"/>
      <c r="J34" s="26"/>
      <c r="K34" s="26"/>
      <c r="L34" s="23"/>
      <c r="M34" s="26"/>
      <c r="N34" s="24"/>
      <c r="O34" s="37"/>
      <c r="P34" s="80"/>
      <c r="Q34" s="37"/>
      <c r="R34" s="46"/>
      <c r="S34" s="29"/>
      <c r="T34" s="30"/>
      <c r="U34" s="30"/>
      <c r="V34" s="39"/>
      <c r="W34" s="28"/>
      <c r="X34" s="40"/>
      <c r="Y34" s="40"/>
      <c r="Z34" s="40"/>
    </row>
    <row r="35" spans="1:26" ht="13.5" thickBot="1">
      <c r="A35" s="92"/>
      <c r="B35" s="24"/>
      <c r="C35" s="25"/>
      <c r="D35" s="24"/>
      <c r="E35" s="25"/>
      <c r="F35" s="24"/>
      <c r="G35" s="25"/>
      <c r="H35" s="26"/>
      <c r="I35" s="26"/>
      <c r="J35" s="26"/>
      <c r="K35" s="26"/>
      <c r="L35" s="23"/>
      <c r="M35" s="26"/>
      <c r="N35" s="24"/>
      <c r="O35" s="37"/>
      <c r="P35" s="93"/>
      <c r="Q35" s="37"/>
      <c r="R35" s="43"/>
      <c r="S35" s="29"/>
      <c r="T35" s="30"/>
      <c r="U35" s="30"/>
      <c r="V35" s="39"/>
      <c r="W35" s="28"/>
      <c r="X35" s="40"/>
      <c r="Y35" s="40"/>
      <c r="Z35" s="40"/>
    </row>
    <row r="36" spans="1:26" ht="14.25" thickBot="1" thickTop="1">
      <c r="A36" s="58"/>
      <c r="B36" s="59"/>
      <c r="C36" s="104"/>
      <c r="D36" s="52"/>
      <c r="E36" s="51"/>
      <c r="F36" s="52"/>
      <c r="G36" s="51"/>
      <c r="H36" s="51"/>
      <c r="I36" s="51"/>
      <c r="J36" s="51"/>
      <c r="K36" s="51"/>
      <c r="L36" s="51"/>
      <c r="M36" s="51"/>
      <c r="N36" s="52"/>
      <c r="O36" s="51"/>
      <c r="P36" s="51"/>
      <c r="Q36" s="51"/>
      <c r="R36" s="52"/>
      <c r="S36" s="51"/>
      <c r="T36" s="53"/>
      <c r="U36" s="53"/>
      <c r="V36" s="52"/>
      <c r="W36" s="51"/>
      <c r="X36" s="54"/>
      <c r="Y36" s="54"/>
      <c r="Z36" s="54"/>
    </row>
    <row r="37" spans="1:26" ht="13.5" thickTop="1">
      <c r="A37" s="62"/>
      <c r="B37" s="88"/>
      <c r="C37" s="86"/>
      <c r="D37" s="88"/>
      <c r="E37" s="86"/>
      <c r="F37" s="88"/>
      <c r="G37" s="86"/>
      <c r="H37" s="68"/>
      <c r="I37" s="87"/>
      <c r="J37" s="87"/>
      <c r="K37" s="87"/>
      <c r="L37" s="65"/>
      <c r="M37" s="65"/>
      <c r="N37" s="67"/>
      <c r="O37" s="86"/>
      <c r="P37" s="87"/>
      <c r="Q37" s="87"/>
      <c r="R37" s="88"/>
      <c r="S37" s="86"/>
      <c r="T37" s="87"/>
      <c r="U37" s="87"/>
      <c r="V37" s="88"/>
      <c r="W37" s="86"/>
      <c r="X37" s="87"/>
      <c r="Y37" s="87"/>
      <c r="Z37" s="87"/>
    </row>
    <row r="38" spans="1:26" ht="12.75">
      <c r="A38" s="17"/>
      <c r="B38" s="9"/>
      <c r="C38" s="8"/>
      <c r="D38" s="9"/>
      <c r="E38" s="8"/>
      <c r="F38" s="9"/>
      <c r="G38" s="8"/>
      <c r="H38" s="2"/>
      <c r="I38" s="7"/>
      <c r="J38" s="7"/>
      <c r="K38" s="7"/>
      <c r="L38" s="7"/>
      <c r="M38" s="5"/>
      <c r="N38" s="9"/>
      <c r="O38" s="29"/>
      <c r="P38" s="30"/>
      <c r="Q38" s="30"/>
      <c r="R38" s="39"/>
      <c r="S38" s="29"/>
      <c r="T38" s="30"/>
      <c r="U38" s="30"/>
      <c r="V38" s="39"/>
      <c r="W38" s="29"/>
      <c r="X38" s="30"/>
      <c r="Y38" s="30"/>
      <c r="Z38" s="30"/>
    </row>
    <row r="39" spans="1:26" ht="12.75">
      <c r="A39" s="92"/>
      <c r="B39" s="24"/>
      <c r="C39" s="25"/>
      <c r="D39" s="24"/>
      <c r="E39" s="25"/>
      <c r="F39" s="24"/>
      <c r="G39" s="25"/>
      <c r="H39" s="85"/>
      <c r="I39" s="26"/>
      <c r="J39" s="26"/>
      <c r="K39" s="26"/>
      <c r="L39" s="26"/>
      <c r="M39" s="26"/>
      <c r="N39" s="24"/>
      <c r="O39" s="37"/>
      <c r="P39" s="77"/>
      <c r="Q39" s="77"/>
      <c r="R39" s="78"/>
      <c r="S39" s="37"/>
      <c r="T39" s="77"/>
      <c r="U39" s="77"/>
      <c r="V39" s="78"/>
      <c r="W39" s="37"/>
      <c r="X39" s="77"/>
      <c r="Y39" s="77"/>
      <c r="Z39" s="77"/>
    </row>
    <row r="40" spans="1:26" ht="12.75">
      <c r="A40" s="17"/>
      <c r="B40" s="9"/>
      <c r="C40" s="8"/>
      <c r="D40" s="9"/>
      <c r="E40" s="8"/>
      <c r="F40" s="9"/>
      <c r="G40" s="8"/>
      <c r="H40" s="6"/>
      <c r="I40" s="7"/>
      <c r="J40" s="7"/>
      <c r="K40" s="7"/>
      <c r="L40" s="6"/>
      <c r="M40" s="6"/>
      <c r="N40" s="19"/>
      <c r="O40" s="29"/>
      <c r="P40" s="30"/>
      <c r="Q40" s="30"/>
      <c r="R40" s="39"/>
      <c r="S40" s="29"/>
      <c r="T40" s="30"/>
      <c r="U40" s="30"/>
      <c r="V40" s="39"/>
      <c r="W40" s="29"/>
      <c r="X40" s="30"/>
      <c r="Y40" s="30"/>
      <c r="Z40" s="30"/>
    </row>
    <row r="41" spans="1:26" ht="12.75">
      <c r="A41" s="546"/>
      <c r="B41" s="549"/>
      <c r="C41" s="552"/>
      <c r="D41" s="549"/>
      <c r="E41" s="552"/>
      <c r="F41" s="76"/>
      <c r="G41" s="540"/>
      <c r="H41" s="543"/>
      <c r="I41" s="407"/>
      <c r="J41" s="407"/>
      <c r="K41" s="407"/>
      <c r="L41" s="407"/>
      <c r="M41" s="407"/>
      <c r="N41" s="417"/>
      <c r="O41" s="405"/>
      <c r="P41" s="407"/>
      <c r="Q41" s="407"/>
      <c r="R41" s="417"/>
      <c r="S41" s="405"/>
      <c r="T41" s="407"/>
      <c r="U41" s="407"/>
      <c r="V41" s="417"/>
      <c r="W41" s="405"/>
      <c r="X41" s="407"/>
      <c r="Y41" s="479"/>
      <c r="Z41" s="479"/>
    </row>
    <row r="42" spans="1:26" ht="12.75">
      <c r="A42" s="547"/>
      <c r="B42" s="550"/>
      <c r="C42" s="553"/>
      <c r="D42" s="550"/>
      <c r="E42" s="553"/>
      <c r="F42" s="70"/>
      <c r="G42" s="541"/>
      <c r="H42" s="544"/>
      <c r="I42" s="426"/>
      <c r="J42" s="426"/>
      <c r="K42" s="426"/>
      <c r="L42" s="426"/>
      <c r="M42" s="426"/>
      <c r="N42" s="440"/>
      <c r="O42" s="424"/>
      <c r="P42" s="426"/>
      <c r="Q42" s="426"/>
      <c r="R42" s="440"/>
      <c r="S42" s="424"/>
      <c r="T42" s="426"/>
      <c r="U42" s="426"/>
      <c r="V42" s="440"/>
      <c r="W42" s="424"/>
      <c r="X42" s="426"/>
      <c r="Y42" s="533"/>
      <c r="Z42" s="533"/>
    </row>
    <row r="43" spans="1:26" ht="13.5" thickBot="1">
      <c r="A43" s="548"/>
      <c r="B43" s="551"/>
      <c r="C43" s="554"/>
      <c r="D43" s="551"/>
      <c r="E43" s="554"/>
      <c r="F43" s="106"/>
      <c r="G43" s="542"/>
      <c r="H43" s="545"/>
      <c r="I43" s="538"/>
      <c r="J43" s="538"/>
      <c r="K43" s="538"/>
      <c r="L43" s="538"/>
      <c r="M43" s="538"/>
      <c r="N43" s="539"/>
      <c r="O43" s="537"/>
      <c r="P43" s="538"/>
      <c r="Q43" s="538"/>
      <c r="R43" s="539"/>
      <c r="S43" s="537"/>
      <c r="T43" s="538"/>
      <c r="U43" s="538"/>
      <c r="V43" s="539"/>
      <c r="W43" s="537"/>
      <c r="X43" s="538"/>
      <c r="Y43" s="527"/>
      <c r="Z43" s="527"/>
    </row>
    <row r="44" spans="1:26" ht="14.25" thickBot="1" thickTop="1">
      <c r="A44" s="60"/>
      <c r="B44" s="61"/>
      <c r="C44" s="55"/>
      <c r="D44" s="56"/>
      <c r="E44" s="55"/>
      <c r="F44" s="56"/>
      <c r="G44" s="55"/>
      <c r="H44" s="57"/>
      <c r="I44" s="57"/>
      <c r="J44" s="57"/>
      <c r="K44" s="57"/>
      <c r="L44" s="57"/>
      <c r="M44" s="57"/>
      <c r="N44" s="56"/>
      <c r="O44" s="55"/>
      <c r="P44" s="57"/>
      <c r="Q44" s="57"/>
      <c r="R44" s="56"/>
      <c r="S44" s="55"/>
      <c r="T44" s="57"/>
      <c r="U44" s="57"/>
      <c r="V44" s="56"/>
      <c r="W44" s="55"/>
      <c r="X44" s="57"/>
      <c r="Y44" s="57"/>
      <c r="Z44" s="57"/>
    </row>
    <row r="45" spans="1:26" ht="14.25" thickBot="1" thickTop="1">
      <c r="A45" s="534"/>
      <c r="B45" s="535"/>
      <c r="C45" s="535"/>
      <c r="D45" s="535"/>
      <c r="E45" s="535"/>
      <c r="F45" s="535"/>
      <c r="G45" s="535"/>
      <c r="H45" s="535"/>
      <c r="I45" s="535"/>
      <c r="J45" s="535"/>
      <c r="K45" s="535"/>
      <c r="L45" s="535"/>
      <c r="M45" s="535"/>
      <c r="N45" s="535"/>
      <c r="O45" s="535"/>
      <c r="P45" s="535"/>
      <c r="Q45" s="535"/>
      <c r="R45" s="535"/>
      <c r="S45" s="535"/>
      <c r="T45" s="535"/>
      <c r="U45" s="535"/>
      <c r="V45" s="535"/>
      <c r="W45" s="535"/>
      <c r="X45" s="535"/>
      <c r="Y45" s="535"/>
      <c r="Z45" s="536"/>
    </row>
    <row r="46" spans="1:26" ht="13.5" thickTop="1">
      <c r="A46" s="516"/>
      <c r="B46" s="519"/>
      <c r="C46" s="507"/>
      <c r="D46" s="509"/>
      <c r="E46" s="521"/>
      <c r="F46" s="523"/>
      <c r="G46" s="504"/>
      <c r="H46" s="505"/>
      <c r="I46" s="505"/>
      <c r="J46" s="505"/>
      <c r="K46" s="505"/>
      <c r="L46" s="505"/>
      <c r="M46" s="505"/>
      <c r="N46" s="506"/>
      <c r="O46" s="507"/>
      <c r="P46" s="508"/>
      <c r="Q46" s="508"/>
      <c r="R46" s="509"/>
      <c r="S46" s="507"/>
      <c r="T46" s="508"/>
      <c r="U46" s="508"/>
      <c r="V46" s="509"/>
      <c r="W46" s="507"/>
      <c r="X46" s="508"/>
      <c r="Y46" s="508"/>
      <c r="Z46" s="508"/>
    </row>
    <row r="47" spans="1:26" ht="12.75">
      <c r="A47" s="517"/>
      <c r="B47" s="519"/>
      <c r="C47" s="507"/>
      <c r="D47" s="509"/>
      <c r="E47" s="521"/>
      <c r="F47" s="523"/>
      <c r="G47" s="504"/>
      <c r="H47" s="505"/>
      <c r="I47" s="505"/>
      <c r="J47" s="505"/>
      <c r="K47" s="505"/>
      <c r="L47" s="505"/>
      <c r="M47" s="505"/>
      <c r="N47" s="506"/>
      <c r="O47" s="504"/>
      <c r="P47" s="505"/>
      <c r="Q47" s="505"/>
      <c r="R47" s="506"/>
      <c r="S47" s="504"/>
      <c r="T47" s="505"/>
      <c r="U47" s="505"/>
      <c r="V47" s="506"/>
      <c r="W47" s="504"/>
      <c r="X47" s="505"/>
      <c r="Y47" s="505"/>
      <c r="Z47" s="505"/>
    </row>
    <row r="48" spans="1:26" ht="13.5" thickBot="1">
      <c r="A48" s="518"/>
      <c r="B48" s="520"/>
      <c r="C48" s="510"/>
      <c r="D48" s="511"/>
      <c r="E48" s="522"/>
      <c r="F48" s="524"/>
      <c r="G48" s="512"/>
      <c r="H48" s="513"/>
      <c r="I48" s="177"/>
      <c r="J48" s="177"/>
      <c r="K48" s="177"/>
      <c r="L48" s="513"/>
      <c r="M48" s="513"/>
      <c r="N48" s="514"/>
      <c r="O48" s="176"/>
      <c r="P48" s="177"/>
      <c r="Q48" s="177"/>
      <c r="R48" s="179"/>
      <c r="S48" s="176"/>
      <c r="T48" s="177"/>
      <c r="U48" s="177"/>
      <c r="V48" s="179"/>
      <c r="W48" s="176"/>
      <c r="X48" s="177"/>
      <c r="Y48" s="177"/>
      <c r="Z48" s="177"/>
    </row>
    <row r="49" spans="1:26" ht="13.5" thickTop="1">
      <c r="A49" s="108"/>
      <c r="B49" s="84"/>
      <c r="C49" s="12"/>
      <c r="D49" s="84"/>
      <c r="E49" s="16"/>
      <c r="F49" s="83"/>
      <c r="G49" s="16"/>
      <c r="H49" s="82"/>
      <c r="I49" s="82"/>
      <c r="J49" s="82"/>
      <c r="K49" s="82"/>
      <c r="L49" s="82"/>
      <c r="M49" s="82"/>
      <c r="N49" s="83"/>
      <c r="O49" s="16"/>
      <c r="P49" s="82"/>
      <c r="Q49" s="82"/>
      <c r="R49" s="83"/>
      <c r="S49" s="16"/>
      <c r="T49" s="82"/>
      <c r="U49" s="82"/>
      <c r="V49" s="83"/>
      <c r="W49" s="71"/>
      <c r="X49" s="175"/>
      <c r="Y49" s="175"/>
      <c r="Z49" s="175"/>
    </row>
    <row r="50" spans="1:26" ht="12.75">
      <c r="A50" s="18"/>
      <c r="B50" s="21"/>
      <c r="C50" s="13"/>
      <c r="D50" s="21"/>
      <c r="E50" s="14"/>
      <c r="F50" s="15"/>
      <c r="G50" s="14"/>
      <c r="H50" s="11"/>
      <c r="I50" s="11"/>
      <c r="J50" s="11"/>
      <c r="K50" s="11"/>
      <c r="L50" s="11"/>
      <c r="M50" s="11"/>
      <c r="N50" s="15"/>
      <c r="O50" s="14"/>
      <c r="P50" s="11"/>
      <c r="Q50" s="11"/>
      <c r="R50" s="15"/>
      <c r="S50" s="14"/>
      <c r="T50" s="11"/>
      <c r="U50" s="11"/>
      <c r="V50" s="15"/>
      <c r="W50" s="72"/>
      <c r="X50" s="73"/>
      <c r="Y50" s="73"/>
      <c r="Z50" s="73"/>
    </row>
    <row r="51" spans="1:26" ht="12.75">
      <c r="A51" s="502"/>
      <c r="B51" s="495"/>
      <c r="C51" s="74"/>
      <c r="D51" s="13"/>
      <c r="E51" s="490"/>
      <c r="F51" s="15"/>
      <c r="G51" s="14"/>
      <c r="H51" s="11"/>
      <c r="I51" s="11"/>
      <c r="J51" s="479"/>
      <c r="K51" s="479"/>
      <c r="L51" s="479"/>
      <c r="M51" s="479"/>
      <c r="N51" s="489"/>
      <c r="O51" s="490"/>
      <c r="P51" s="479"/>
      <c r="Q51" s="479"/>
      <c r="R51" s="489"/>
      <c r="S51" s="28"/>
      <c r="T51" s="28"/>
      <c r="U51" s="490"/>
      <c r="V51" s="479"/>
      <c r="W51" s="467"/>
      <c r="X51" s="469"/>
      <c r="Y51" s="469"/>
      <c r="Z51" s="469"/>
    </row>
    <row r="52" spans="1:26" ht="12.75">
      <c r="A52" s="503"/>
      <c r="B52" s="486"/>
      <c r="C52" s="74"/>
      <c r="D52" s="13"/>
      <c r="E52" s="476"/>
      <c r="F52" s="15"/>
      <c r="G52" s="14"/>
      <c r="H52" s="11"/>
      <c r="I52" s="11"/>
      <c r="J52" s="471"/>
      <c r="K52" s="471"/>
      <c r="L52" s="471"/>
      <c r="M52" s="471"/>
      <c r="N52" s="473"/>
      <c r="O52" s="476"/>
      <c r="P52" s="471"/>
      <c r="Q52" s="471"/>
      <c r="R52" s="473"/>
      <c r="S52" s="74"/>
      <c r="T52" s="74"/>
      <c r="U52" s="476"/>
      <c r="V52" s="471"/>
      <c r="W52" s="468"/>
      <c r="X52" s="466"/>
      <c r="Y52" s="466"/>
      <c r="Z52" s="466"/>
    </row>
    <row r="53" spans="1:26" ht="12.75">
      <c r="A53" s="502"/>
      <c r="B53" s="495"/>
      <c r="C53" s="496"/>
      <c r="D53" s="21"/>
      <c r="E53" s="490"/>
      <c r="F53" s="15"/>
      <c r="G53" s="14"/>
      <c r="H53" s="479"/>
      <c r="I53" s="11"/>
      <c r="J53" s="479"/>
      <c r="K53" s="479"/>
      <c r="L53" s="479"/>
      <c r="M53" s="479"/>
      <c r="N53" s="489"/>
      <c r="O53" s="490"/>
      <c r="P53" s="479"/>
      <c r="Q53" s="479"/>
      <c r="R53" s="489"/>
      <c r="S53" s="490"/>
      <c r="T53" s="479"/>
      <c r="U53" s="479"/>
      <c r="V53" s="489"/>
      <c r="W53" s="467"/>
      <c r="X53" s="469"/>
      <c r="Y53" s="469"/>
      <c r="Z53" s="469"/>
    </row>
    <row r="54" spans="1:26" ht="12.75">
      <c r="A54" s="503"/>
      <c r="B54" s="486"/>
      <c r="C54" s="488"/>
      <c r="D54" s="21"/>
      <c r="E54" s="476"/>
      <c r="F54" s="15"/>
      <c r="G54" s="14"/>
      <c r="H54" s="471"/>
      <c r="I54" s="11"/>
      <c r="J54" s="471"/>
      <c r="K54" s="471"/>
      <c r="L54" s="471"/>
      <c r="M54" s="471"/>
      <c r="N54" s="473"/>
      <c r="O54" s="476"/>
      <c r="P54" s="471"/>
      <c r="Q54" s="471"/>
      <c r="R54" s="473"/>
      <c r="S54" s="476"/>
      <c r="T54" s="471"/>
      <c r="U54" s="471"/>
      <c r="V54" s="473"/>
      <c r="W54" s="468"/>
      <c r="X54" s="466"/>
      <c r="Y54" s="466"/>
      <c r="Z54" s="466"/>
    </row>
    <row r="55" spans="1:26" ht="12.75">
      <c r="A55" s="18"/>
      <c r="B55" s="21"/>
      <c r="C55" s="13"/>
      <c r="D55" s="21"/>
      <c r="E55" s="14"/>
      <c r="F55" s="15"/>
      <c r="G55" s="14"/>
      <c r="H55" s="11"/>
      <c r="I55" s="11"/>
      <c r="J55" s="11"/>
      <c r="K55" s="11"/>
      <c r="L55" s="11"/>
      <c r="M55" s="11"/>
      <c r="N55" s="15"/>
      <c r="O55" s="14"/>
      <c r="P55" s="11"/>
      <c r="Q55" s="11"/>
      <c r="R55" s="15"/>
      <c r="S55" s="14"/>
      <c r="T55" s="11"/>
      <c r="U55" s="11"/>
      <c r="V55" s="15"/>
      <c r="W55" s="72"/>
      <c r="X55" s="73"/>
      <c r="Y55" s="73"/>
      <c r="Z55" s="73"/>
    </row>
    <row r="56" spans="1:26" ht="12.75">
      <c r="A56" s="494"/>
      <c r="B56" s="495"/>
      <c r="C56" s="496"/>
      <c r="D56" s="495"/>
      <c r="E56" s="490"/>
      <c r="F56" s="21"/>
      <c r="G56" s="14"/>
      <c r="H56" s="497"/>
      <c r="I56" s="11"/>
      <c r="J56" s="479"/>
      <c r="K56" s="479"/>
      <c r="L56" s="479"/>
      <c r="M56" s="479"/>
      <c r="N56" s="489"/>
      <c r="O56" s="490"/>
      <c r="P56" s="479"/>
      <c r="Q56" s="479"/>
      <c r="R56" s="489"/>
      <c r="S56" s="490"/>
      <c r="T56" s="479"/>
      <c r="U56" s="479"/>
      <c r="V56" s="489"/>
      <c r="W56" s="467"/>
      <c r="X56" s="469"/>
      <c r="Y56" s="469"/>
      <c r="Z56" s="469"/>
    </row>
    <row r="57" spans="1:26" ht="12.75">
      <c r="A57" s="484"/>
      <c r="B57" s="486"/>
      <c r="C57" s="488"/>
      <c r="D57" s="486"/>
      <c r="E57" s="476"/>
      <c r="F57" s="97"/>
      <c r="G57" s="110"/>
      <c r="H57" s="478"/>
      <c r="I57" s="95"/>
      <c r="J57" s="471"/>
      <c r="K57" s="471"/>
      <c r="L57" s="471"/>
      <c r="M57" s="471"/>
      <c r="N57" s="473"/>
      <c r="O57" s="476"/>
      <c r="P57" s="471"/>
      <c r="Q57" s="471"/>
      <c r="R57" s="473"/>
      <c r="S57" s="476"/>
      <c r="T57" s="471"/>
      <c r="U57" s="471"/>
      <c r="V57" s="473"/>
      <c r="W57" s="468"/>
      <c r="X57" s="466"/>
      <c r="Y57" s="466"/>
      <c r="Z57" s="466"/>
    </row>
    <row r="58" spans="1:26" ht="12.75">
      <c r="A58" s="494"/>
      <c r="B58" s="495"/>
      <c r="C58" s="134"/>
      <c r="D58" s="495"/>
      <c r="E58" s="490"/>
      <c r="F58" s="97"/>
      <c r="G58" s="135"/>
      <c r="H58" s="500"/>
      <c r="I58" s="95"/>
      <c r="J58" s="479"/>
      <c r="K58" s="479"/>
      <c r="L58" s="479"/>
      <c r="M58" s="479"/>
      <c r="N58" s="489"/>
      <c r="O58" s="490"/>
      <c r="P58" s="479"/>
      <c r="Q58" s="479"/>
      <c r="R58" s="489"/>
      <c r="S58" s="490"/>
      <c r="T58" s="479"/>
      <c r="U58" s="187"/>
      <c r="V58" s="187"/>
      <c r="W58" s="498"/>
      <c r="X58" s="469"/>
      <c r="Y58" s="469"/>
      <c r="Z58" s="469"/>
    </row>
    <row r="59" spans="1:26" ht="12.75">
      <c r="A59" s="484"/>
      <c r="B59" s="486"/>
      <c r="C59" s="152"/>
      <c r="D59" s="486"/>
      <c r="E59" s="476"/>
      <c r="F59" s="21"/>
      <c r="G59" s="151"/>
      <c r="H59" s="501"/>
      <c r="I59" s="11"/>
      <c r="J59" s="471"/>
      <c r="K59" s="471"/>
      <c r="L59" s="471"/>
      <c r="M59" s="471"/>
      <c r="N59" s="473"/>
      <c r="O59" s="476"/>
      <c r="P59" s="471"/>
      <c r="Q59" s="471"/>
      <c r="R59" s="473"/>
      <c r="S59" s="476"/>
      <c r="T59" s="471"/>
      <c r="U59" s="187"/>
      <c r="V59" s="187"/>
      <c r="W59" s="499"/>
      <c r="X59" s="466"/>
      <c r="Y59" s="466"/>
      <c r="Z59" s="466"/>
    </row>
    <row r="60" spans="1:26" ht="12.75">
      <c r="A60" s="494"/>
      <c r="B60" s="495"/>
      <c r="C60" s="496"/>
      <c r="D60" s="495"/>
      <c r="E60" s="490"/>
      <c r="F60" s="15"/>
      <c r="G60" s="14"/>
      <c r="H60" s="497"/>
      <c r="I60" s="11"/>
      <c r="J60" s="11"/>
      <c r="K60" s="11"/>
      <c r="L60" s="11"/>
      <c r="M60" s="11"/>
      <c r="N60" s="15"/>
      <c r="O60" s="14"/>
      <c r="P60" s="11"/>
      <c r="Q60" s="11"/>
      <c r="R60" s="15"/>
      <c r="S60" s="72"/>
      <c r="T60" s="73"/>
      <c r="U60" s="187"/>
      <c r="V60" s="187"/>
      <c r="W60" s="187"/>
      <c r="X60" s="187"/>
      <c r="Y60" s="73"/>
      <c r="Z60" s="73"/>
    </row>
    <row r="61" spans="1:26" ht="12.75">
      <c r="A61" s="484"/>
      <c r="B61" s="486"/>
      <c r="C61" s="488"/>
      <c r="D61" s="486"/>
      <c r="E61" s="476"/>
      <c r="F61" s="94"/>
      <c r="G61" s="110"/>
      <c r="H61" s="478"/>
      <c r="I61" s="95"/>
      <c r="J61" s="95"/>
      <c r="K61" s="95"/>
      <c r="L61" s="95"/>
      <c r="M61" s="95"/>
      <c r="N61" s="94"/>
      <c r="O61" s="110"/>
      <c r="P61" s="95"/>
      <c r="Q61" s="95"/>
      <c r="R61" s="94"/>
      <c r="S61" s="110"/>
      <c r="T61" s="95"/>
      <c r="U61" s="95"/>
      <c r="V61" s="94"/>
      <c r="W61" s="111"/>
      <c r="X61" s="174"/>
      <c r="Y61" s="174"/>
      <c r="Z61" s="174"/>
    </row>
    <row r="62" spans="1:26" ht="13.5" thickBot="1">
      <c r="A62" s="96"/>
      <c r="B62" s="97"/>
      <c r="C62" s="109"/>
      <c r="D62" s="97"/>
      <c r="E62" s="110"/>
      <c r="F62" s="94"/>
      <c r="G62" s="110"/>
      <c r="H62" s="85"/>
      <c r="I62" s="95"/>
      <c r="J62" s="95"/>
      <c r="K62" s="95"/>
      <c r="L62" s="95"/>
      <c r="M62" s="95"/>
      <c r="N62" s="94"/>
      <c r="O62" s="110"/>
      <c r="P62" s="95"/>
      <c r="Q62" s="95"/>
      <c r="R62" s="94"/>
      <c r="S62" s="110"/>
      <c r="T62" s="95"/>
      <c r="U62" s="95"/>
      <c r="V62" s="94"/>
      <c r="W62" s="111"/>
      <c r="X62" s="174"/>
      <c r="Y62" s="174"/>
      <c r="Z62" s="174"/>
    </row>
    <row r="63" spans="1:26" ht="14.25" thickBot="1" thickTop="1">
      <c r="A63" s="113"/>
      <c r="B63" s="114"/>
      <c r="C63" s="117"/>
      <c r="D63" s="118"/>
      <c r="E63" s="127"/>
      <c r="F63" s="128"/>
      <c r="G63" s="127"/>
      <c r="H63" s="129"/>
      <c r="I63" s="126"/>
      <c r="J63" s="126"/>
      <c r="K63" s="126"/>
      <c r="L63" s="126"/>
      <c r="M63" s="126"/>
      <c r="N63" s="128"/>
      <c r="O63" s="127"/>
      <c r="P63" s="126"/>
      <c r="Q63" s="126"/>
      <c r="R63" s="128"/>
      <c r="S63" s="127"/>
      <c r="T63" s="126"/>
      <c r="U63" s="126"/>
      <c r="V63" s="128"/>
      <c r="W63" s="130"/>
      <c r="X63" s="131"/>
      <c r="Y63" s="131"/>
      <c r="Z63" s="131"/>
    </row>
    <row r="64" spans="1:26" ht="13.5" thickTop="1">
      <c r="A64" s="112"/>
      <c r="B64" s="84"/>
      <c r="C64" s="12"/>
      <c r="D64" s="84"/>
      <c r="E64" s="16"/>
      <c r="F64" s="83"/>
      <c r="G64" s="16"/>
      <c r="H64" s="100"/>
      <c r="I64" s="82"/>
      <c r="J64" s="82"/>
      <c r="K64" s="82"/>
      <c r="L64" s="82"/>
      <c r="M64" s="82"/>
      <c r="N64" s="83"/>
      <c r="O64" s="16"/>
      <c r="P64" s="82"/>
      <c r="Q64" s="82"/>
      <c r="R64" s="83"/>
      <c r="S64" s="16"/>
      <c r="T64" s="82"/>
      <c r="U64" s="82"/>
      <c r="V64" s="83"/>
      <c r="W64" s="71"/>
      <c r="X64" s="175"/>
      <c r="Y64" s="175"/>
      <c r="Z64" s="175"/>
    </row>
    <row r="65" spans="1:26" ht="12.75">
      <c r="A65" s="18"/>
      <c r="B65" s="21"/>
      <c r="C65" s="13"/>
      <c r="D65" s="21"/>
      <c r="E65" s="14"/>
      <c r="F65" s="15"/>
      <c r="G65" s="14"/>
      <c r="H65" s="2"/>
      <c r="I65" s="11"/>
      <c r="J65" s="11"/>
      <c r="K65" s="11"/>
      <c r="L65" s="11"/>
      <c r="M65" s="11"/>
      <c r="N65" s="15"/>
      <c r="O65" s="14"/>
      <c r="P65" s="11"/>
      <c r="Q65" s="11"/>
      <c r="R65" s="15"/>
      <c r="S65" s="14"/>
      <c r="T65" s="11"/>
      <c r="U65" s="11"/>
      <c r="V65" s="15"/>
      <c r="W65" s="72"/>
      <c r="X65" s="73"/>
      <c r="Y65" s="73"/>
      <c r="Z65" s="73"/>
    </row>
    <row r="66" spans="1:26" ht="12.75">
      <c r="A66" s="18"/>
      <c r="B66" s="21"/>
      <c r="C66" s="13"/>
      <c r="D66" s="21"/>
      <c r="E66" s="14"/>
      <c r="F66" s="15"/>
      <c r="G66" s="14"/>
      <c r="H66" s="2"/>
      <c r="I66" s="11"/>
      <c r="J66" s="11"/>
      <c r="K66" s="11"/>
      <c r="L66" s="11"/>
      <c r="M66" s="11"/>
      <c r="N66" s="15"/>
      <c r="O66" s="14"/>
      <c r="P66" s="11"/>
      <c r="Q66" s="11"/>
      <c r="R66" s="15"/>
      <c r="S66" s="14"/>
      <c r="T66" s="11"/>
      <c r="U66" s="11"/>
      <c r="V66" s="15"/>
      <c r="W66" s="72"/>
      <c r="X66" s="73"/>
      <c r="Y66" s="73"/>
      <c r="Z66" s="73"/>
    </row>
    <row r="67" spans="1:26" ht="12.75">
      <c r="A67" s="18"/>
      <c r="B67" s="21"/>
      <c r="C67" s="13"/>
      <c r="D67" s="21"/>
      <c r="E67" s="14"/>
      <c r="F67" s="15"/>
      <c r="G67" s="14"/>
      <c r="H67" s="119"/>
      <c r="I67" s="11"/>
      <c r="J67" s="11"/>
      <c r="K67" s="11"/>
      <c r="L67" s="11"/>
      <c r="M67" s="11"/>
      <c r="N67" s="15"/>
      <c r="O67" s="14"/>
      <c r="P67" s="11"/>
      <c r="Q67" s="11"/>
      <c r="R67" s="15"/>
      <c r="S67" s="14"/>
      <c r="T67" s="11"/>
      <c r="U67" s="11"/>
      <c r="V67" s="15"/>
      <c r="W67" s="72"/>
      <c r="X67" s="73"/>
      <c r="Y67" s="73"/>
      <c r="Z67" s="73"/>
    </row>
    <row r="68" spans="1:26" ht="13.5" thickBot="1">
      <c r="A68" s="96"/>
      <c r="B68" s="97"/>
      <c r="C68" s="109"/>
      <c r="D68" s="97"/>
      <c r="E68" s="110"/>
      <c r="F68" s="94"/>
      <c r="G68" s="110"/>
      <c r="H68" s="120"/>
      <c r="I68" s="95"/>
      <c r="J68" s="95"/>
      <c r="K68" s="95"/>
      <c r="L68" s="95"/>
      <c r="M68" s="95"/>
      <c r="N68" s="94"/>
      <c r="O68" s="110"/>
      <c r="P68" s="95"/>
      <c r="Q68" s="95"/>
      <c r="R68" s="94"/>
      <c r="S68" s="110"/>
      <c r="T68" s="95"/>
      <c r="U68" s="95"/>
      <c r="V68" s="94"/>
      <c r="W68" s="111"/>
      <c r="X68" s="174"/>
      <c r="Y68" s="174"/>
      <c r="Z68" s="174"/>
    </row>
    <row r="69" spans="1:26" ht="14.25" thickBot="1" thickTop="1">
      <c r="A69" s="113"/>
      <c r="B69" s="114"/>
      <c r="C69" s="117"/>
      <c r="D69" s="116"/>
      <c r="E69" s="127"/>
      <c r="F69" s="128"/>
      <c r="G69" s="127"/>
      <c r="H69" s="129"/>
      <c r="I69" s="126"/>
      <c r="J69" s="126"/>
      <c r="K69" s="126"/>
      <c r="L69" s="126"/>
      <c r="M69" s="126"/>
      <c r="N69" s="128"/>
      <c r="O69" s="127"/>
      <c r="P69" s="126"/>
      <c r="Q69" s="126"/>
      <c r="R69" s="128"/>
      <c r="S69" s="127"/>
      <c r="T69" s="126"/>
      <c r="U69" s="126"/>
      <c r="V69" s="128"/>
      <c r="W69" s="130"/>
      <c r="X69" s="131"/>
      <c r="Y69" s="131"/>
      <c r="Z69" s="131"/>
    </row>
    <row r="70" spans="1:26" ht="13.5" thickTop="1">
      <c r="A70" s="112"/>
      <c r="B70" s="84"/>
      <c r="C70" s="12"/>
      <c r="D70" s="84"/>
      <c r="E70" s="16"/>
      <c r="F70" s="83"/>
      <c r="G70" s="16"/>
      <c r="H70" s="100"/>
      <c r="I70" s="82"/>
      <c r="J70" s="82"/>
      <c r="K70" s="82"/>
      <c r="L70" s="82"/>
      <c r="M70" s="82"/>
      <c r="N70" s="83"/>
      <c r="O70" s="16"/>
      <c r="P70" s="82"/>
      <c r="Q70" s="82"/>
      <c r="R70" s="83"/>
      <c r="S70" s="16"/>
      <c r="T70" s="82"/>
      <c r="U70" s="82"/>
      <c r="V70" s="83"/>
      <c r="W70" s="71"/>
      <c r="X70" s="175"/>
      <c r="Y70" s="175"/>
      <c r="Z70" s="175"/>
    </row>
    <row r="71" spans="1:26" ht="12.75">
      <c r="A71" s="18"/>
      <c r="B71" s="21"/>
      <c r="C71" s="184"/>
      <c r="D71" s="186"/>
      <c r="E71" s="14"/>
      <c r="F71" s="15"/>
      <c r="G71" s="14"/>
      <c r="H71" s="2"/>
      <c r="I71" s="11"/>
      <c r="J71" s="11"/>
      <c r="K71" s="11"/>
      <c r="L71" s="11"/>
      <c r="M71" s="11"/>
      <c r="N71" s="15"/>
      <c r="O71" s="14"/>
      <c r="P71" s="11"/>
      <c r="Q71" s="11"/>
      <c r="R71" s="15"/>
      <c r="S71" s="14"/>
      <c r="T71" s="73"/>
      <c r="U71" s="11"/>
      <c r="V71" s="183"/>
      <c r="W71" s="72"/>
      <c r="X71" s="74"/>
      <c r="Y71" s="73"/>
      <c r="Z71" s="73"/>
    </row>
    <row r="72" spans="1:26" ht="12.75">
      <c r="A72" s="18"/>
      <c r="B72" s="21"/>
      <c r="C72" s="185"/>
      <c r="D72" s="183"/>
      <c r="E72" s="14"/>
      <c r="F72" s="15"/>
      <c r="G72" s="14"/>
      <c r="H72" s="2"/>
      <c r="I72" s="11"/>
      <c r="J72" s="11"/>
      <c r="K72" s="11"/>
      <c r="L72" s="11"/>
      <c r="M72" s="11"/>
      <c r="N72" s="15"/>
      <c r="O72" s="14"/>
      <c r="P72" s="11"/>
      <c r="Q72" s="11"/>
      <c r="R72" s="15"/>
      <c r="S72" s="14"/>
      <c r="T72" s="11"/>
      <c r="U72" s="11"/>
      <c r="V72" s="183"/>
      <c r="W72" s="72"/>
      <c r="X72" s="15"/>
      <c r="Y72" s="73"/>
      <c r="Z72" s="73"/>
    </row>
    <row r="73" spans="1:26" ht="12.75">
      <c r="A73" s="18"/>
      <c r="B73" s="21"/>
      <c r="C73" s="185"/>
      <c r="D73" s="183"/>
      <c r="E73" s="14"/>
      <c r="F73" s="15"/>
      <c r="G73" s="14"/>
      <c r="H73" s="2"/>
      <c r="I73" s="11"/>
      <c r="J73" s="11"/>
      <c r="K73" s="11"/>
      <c r="L73" s="11"/>
      <c r="M73" s="11"/>
      <c r="N73" s="15"/>
      <c r="O73" s="14"/>
      <c r="P73" s="11"/>
      <c r="Q73" s="11"/>
      <c r="R73" s="15"/>
      <c r="S73" s="14"/>
      <c r="T73" s="11"/>
      <c r="U73" s="11"/>
      <c r="V73" s="183"/>
      <c r="W73" s="72"/>
      <c r="X73" s="15"/>
      <c r="Y73" s="73"/>
      <c r="Z73" s="73"/>
    </row>
    <row r="74" spans="1:26" ht="12.75">
      <c r="A74" s="18"/>
      <c r="B74" s="21"/>
      <c r="C74" s="185"/>
      <c r="D74" s="183"/>
      <c r="E74" s="14"/>
      <c r="F74" s="15"/>
      <c r="G74" s="14"/>
      <c r="H74" s="2"/>
      <c r="I74" s="11"/>
      <c r="J74" s="11"/>
      <c r="K74" s="11"/>
      <c r="L74" s="11"/>
      <c r="M74" s="11"/>
      <c r="N74" s="15"/>
      <c r="O74" s="14"/>
      <c r="P74" s="11"/>
      <c r="Q74" s="11"/>
      <c r="R74" s="15"/>
      <c r="S74" s="14"/>
      <c r="T74" s="11"/>
      <c r="U74" s="11"/>
      <c r="V74" s="183"/>
      <c r="W74" s="72"/>
      <c r="X74" s="15"/>
      <c r="Y74" s="73"/>
      <c r="Z74" s="73"/>
    </row>
    <row r="75" spans="1:26" ht="12.75">
      <c r="A75" s="18"/>
      <c r="B75" s="21"/>
      <c r="C75" s="13"/>
      <c r="D75" s="21"/>
      <c r="E75" s="14"/>
      <c r="F75" s="15"/>
      <c r="G75" s="14"/>
      <c r="H75" s="2"/>
      <c r="I75" s="11"/>
      <c r="J75" s="11"/>
      <c r="K75" s="11"/>
      <c r="L75" s="11"/>
      <c r="M75" s="11"/>
      <c r="N75" s="15"/>
      <c r="O75" s="14"/>
      <c r="P75" s="11"/>
      <c r="Q75" s="11"/>
      <c r="R75" s="15"/>
      <c r="S75" s="14"/>
      <c r="T75" s="11"/>
      <c r="U75" s="11"/>
      <c r="V75" s="11"/>
      <c r="W75" s="72"/>
      <c r="X75" s="73"/>
      <c r="Y75" s="73"/>
      <c r="Z75" s="73"/>
    </row>
    <row r="76" spans="1:26" ht="12.75">
      <c r="A76" s="18"/>
      <c r="B76" s="21"/>
      <c r="C76" s="74"/>
      <c r="D76" s="13"/>
      <c r="E76" s="14"/>
      <c r="F76" s="15"/>
      <c r="G76" s="14"/>
      <c r="H76" s="2"/>
      <c r="I76" s="11"/>
      <c r="J76" s="11"/>
      <c r="K76" s="11"/>
      <c r="L76" s="11"/>
      <c r="M76" s="11"/>
      <c r="N76" s="15"/>
      <c r="O76" s="14"/>
      <c r="P76" s="11"/>
      <c r="Q76" s="11"/>
      <c r="R76" s="15"/>
      <c r="S76" s="14"/>
      <c r="T76" s="11"/>
      <c r="U76" s="11"/>
      <c r="V76" s="183"/>
      <c r="W76" s="72"/>
      <c r="X76" s="15"/>
      <c r="Y76" s="73"/>
      <c r="Z76" s="73"/>
    </row>
    <row r="77" spans="1:26" ht="12.75">
      <c r="A77" s="494"/>
      <c r="B77" s="495"/>
      <c r="C77" s="496"/>
      <c r="D77" s="495"/>
      <c r="E77" s="490"/>
      <c r="F77" s="94"/>
      <c r="G77" s="110"/>
      <c r="H77" s="497"/>
      <c r="I77" s="95"/>
      <c r="J77" s="479"/>
      <c r="K77" s="479"/>
      <c r="L77" s="479"/>
      <c r="M77" s="479"/>
      <c r="N77" s="489"/>
      <c r="O77" s="490"/>
      <c r="P77" s="479"/>
      <c r="Q77" s="479"/>
      <c r="R77" s="489"/>
      <c r="S77" s="490"/>
      <c r="T77" s="479"/>
      <c r="U77" s="479"/>
      <c r="V77" s="489"/>
      <c r="W77" s="467"/>
      <c r="X77" s="469"/>
      <c r="Y77" s="469"/>
      <c r="Z77" s="469"/>
    </row>
    <row r="78" spans="1:26" ht="13.5" thickBot="1">
      <c r="A78" s="529"/>
      <c r="B78" s="530"/>
      <c r="C78" s="531"/>
      <c r="D78" s="530"/>
      <c r="E78" s="526"/>
      <c r="F78" s="94"/>
      <c r="G78" s="110"/>
      <c r="H78" s="532"/>
      <c r="I78" s="95"/>
      <c r="J78" s="527"/>
      <c r="K78" s="527"/>
      <c r="L78" s="527"/>
      <c r="M78" s="527"/>
      <c r="N78" s="525"/>
      <c r="O78" s="526"/>
      <c r="P78" s="527"/>
      <c r="Q78" s="527"/>
      <c r="R78" s="525"/>
      <c r="S78" s="526"/>
      <c r="T78" s="527"/>
      <c r="U78" s="527"/>
      <c r="V78" s="525"/>
      <c r="W78" s="528"/>
      <c r="X78" s="515"/>
      <c r="Y78" s="515"/>
      <c r="Z78" s="515"/>
    </row>
    <row r="79" spans="1:26" ht="14.25" thickBot="1" thickTop="1">
      <c r="A79" s="113"/>
      <c r="B79" s="114"/>
      <c r="C79" s="115"/>
      <c r="D79" s="116"/>
      <c r="E79" s="127"/>
      <c r="F79" s="128"/>
      <c r="G79" s="127"/>
      <c r="H79" s="129"/>
      <c r="I79" s="126"/>
      <c r="J79" s="126"/>
      <c r="K79" s="126"/>
      <c r="L79" s="126"/>
      <c r="M79" s="126"/>
      <c r="N79" s="128"/>
      <c r="O79" s="127"/>
      <c r="P79" s="126"/>
      <c r="Q79" s="126"/>
      <c r="R79" s="128"/>
      <c r="S79" s="127"/>
      <c r="T79" s="126"/>
      <c r="U79" s="126"/>
      <c r="V79" s="128"/>
      <c r="W79" s="130"/>
      <c r="X79" s="131"/>
      <c r="Y79" s="131"/>
      <c r="Z79" s="131"/>
    </row>
    <row r="80" spans="1:26" ht="13.5" thickTop="1">
      <c r="A80" s="516"/>
      <c r="B80" s="519"/>
      <c r="C80" s="507"/>
      <c r="D80" s="509"/>
      <c r="E80" s="521"/>
      <c r="F80" s="523"/>
      <c r="G80" s="504"/>
      <c r="H80" s="505"/>
      <c r="I80" s="505"/>
      <c r="J80" s="505"/>
      <c r="K80" s="505"/>
      <c r="L80" s="505"/>
      <c r="M80" s="505"/>
      <c r="N80" s="506"/>
      <c r="O80" s="507"/>
      <c r="P80" s="508"/>
      <c r="Q80" s="508"/>
      <c r="R80" s="509"/>
      <c r="S80" s="507"/>
      <c r="T80" s="508"/>
      <c r="U80" s="508"/>
      <c r="V80" s="509"/>
      <c r="W80" s="507"/>
      <c r="X80" s="508"/>
      <c r="Y80" s="508"/>
      <c r="Z80" s="508"/>
    </row>
    <row r="81" spans="1:26" ht="12.75">
      <c r="A81" s="517"/>
      <c r="B81" s="519"/>
      <c r="C81" s="507"/>
      <c r="D81" s="509"/>
      <c r="E81" s="521"/>
      <c r="F81" s="523"/>
      <c r="G81" s="504"/>
      <c r="H81" s="505"/>
      <c r="I81" s="505"/>
      <c r="J81" s="505"/>
      <c r="K81" s="505"/>
      <c r="L81" s="505"/>
      <c r="M81" s="505"/>
      <c r="N81" s="506"/>
      <c r="O81" s="504"/>
      <c r="P81" s="505"/>
      <c r="Q81" s="505"/>
      <c r="R81" s="506"/>
      <c r="S81" s="504"/>
      <c r="T81" s="505"/>
      <c r="U81" s="505"/>
      <c r="V81" s="506"/>
      <c r="W81" s="504"/>
      <c r="X81" s="505"/>
      <c r="Y81" s="505"/>
      <c r="Z81" s="505"/>
    </row>
    <row r="82" spans="1:26" ht="13.5" thickBot="1">
      <c r="A82" s="518"/>
      <c r="B82" s="520"/>
      <c r="C82" s="510"/>
      <c r="D82" s="511"/>
      <c r="E82" s="522"/>
      <c r="F82" s="524"/>
      <c r="G82" s="512"/>
      <c r="H82" s="513"/>
      <c r="I82" s="177"/>
      <c r="J82" s="177"/>
      <c r="K82" s="177"/>
      <c r="L82" s="513"/>
      <c r="M82" s="513"/>
      <c r="N82" s="514"/>
      <c r="O82" s="176"/>
      <c r="P82" s="177"/>
      <c r="Q82" s="177"/>
      <c r="R82" s="179"/>
      <c r="S82" s="176"/>
      <c r="T82" s="177"/>
      <c r="U82" s="177"/>
      <c r="V82" s="179"/>
      <c r="W82" s="176"/>
      <c r="X82" s="177"/>
      <c r="Y82" s="177"/>
      <c r="Z82" s="177"/>
    </row>
    <row r="83" spans="1:26" ht="13.5" thickTop="1">
      <c r="A83" s="108"/>
      <c r="B83" s="84"/>
      <c r="C83" s="12"/>
      <c r="D83" s="84"/>
      <c r="E83" s="16"/>
      <c r="F83" s="83"/>
      <c r="G83" s="16"/>
      <c r="H83" s="82"/>
      <c r="I83" s="82"/>
      <c r="J83" s="82"/>
      <c r="K83" s="82"/>
      <c r="L83" s="82"/>
      <c r="M83" s="82"/>
      <c r="N83" s="83"/>
      <c r="O83" s="16"/>
      <c r="P83" s="82"/>
      <c r="Q83" s="82"/>
      <c r="R83" s="83"/>
      <c r="S83" s="16"/>
      <c r="T83" s="82"/>
      <c r="U83" s="82"/>
      <c r="V83" s="83"/>
      <c r="W83" s="71"/>
      <c r="X83" s="175"/>
      <c r="Y83" s="175"/>
      <c r="Z83" s="175"/>
    </row>
    <row r="84" spans="1:26" ht="12.75">
      <c r="A84" s="18"/>
      <c r="B84" s="21"/>
      <c r="C84" s="13"/>
      <c r="D84" s="21"/>
      <c r="E84" s="14"/>
      <c r="F84" s="15"/>
      <c r="G84" s="14"/>
      <c r="H84" s="11"/>
      <c r="I84" s="11"/>
      <c r="J84" s="11"/>
      <c r="K84" s="11"/>
      <c r="L84" s="11"/>
      <c r="M84" s="11"/>
      <c r="N84" s="15"/>
      <c r="O84" s="14"/>
      <c r="P84" s="11"/>
      <c r="Q84" s="11"/>
      <c r="R84" s="15"/>
      <c r="S84" s="14"/>
      <c r="T84" s="11"/>
      <c r="U84" s="11"/>
      <c r="V84" s="15"/>
      <c r="W84" s="72"/>
      <c r="X84" s="73"/>
      <c r="Y84" s="73"/>
      <c r="Z84" s="73"/>
    </row>
    <row r="85" spans="1:26" ht="12.75">
      <c r="A85" s="502"/>
      <c r="B85" s="495"/>
      <c r="C85" s="74"/>
      <c r="D85" s="13"/>
      <c r="E85" s="490"/>
      <c r="F85" s="15"/>
      <c r="G85" s="14"/>
      <c r="H85" s="11"/>
      <c r="I85" s="11"/>
      <c r="J85" s="479"/>
      <c r="K85" s="479"/>
      <c r="L85" s="479"/>
      <c r="M85" s="479"/>
      <c r="N85" s="489"/>
      <c r="O85" s="490"/>
      <c r="P85" s="479"/>
      <c r="Q85" s="479"/>
      <c r="R85" s="489"/>
      <c r="S85" s="28"/>
      <c r="T85" s="28"/>
      <c r="U85" s="490"/>
      <c r="V85" s="479"/>
      <c r="W85" s="467"/>
      <c r="X85" s="469"/>
      <c r="Y85" s="469"/>
      <c r="Z85" s="469"/>
    </row>
    <row r="86" spans="1:26" ht="12.75">
      <c r="A86" s="503"/>
      <c r="B86" s="486"/>
      <c r="C86" s="74"/>
      <c r="D86" s="13"/>
      <c r="E86" s="476"/>
      <c r="F86" s="15"/>
      <c r="G86" s="14"/>
      <c r="H86" s="11"/>
      <c r="I86" s="11"/>
      <c r="J86" s="471"/>
      <c r="K86" s="471"/>
      <c r="L86" s="471"/>
      <c r="M86" s="471"/>
      <c r="N86" s="473"/>
      <c r="O86" s="476"/>
      <c r="P86" s="471"/>
      <c r="Q86" s="471"/>
      <c r="R86" s="473"/>
      <c r="S86" s="74"/>
      <c r="T86" s="74"/>
      <c r="U86" s="476"/>
      <c r="V86" s="471"/>
      <c r="W86" s="468"/>
      <c r="X86" s="466"/>
      <c r="Y86" s="466"/>
      <c r="Z86" s="466"/>
    </row>
    <row r="87" spans="1:26" ht="12.75">
      <c r="A87" s="502"/>
      <c r="B87" s="495"/>
      <c r="C87" s="496"/>
      <c r="D87" s="21"/>
      <c r="E87" s="490"/>
      <c r="F87" s="15"/>
      <c r="G87" s="14"/>
      <c r="H87" s="479"/>
      <c r="I87" s="11"/>
      <c r="J87" s="479"/>
      <c r="K87" s="479"/>
      <c r="L87" s="479"/>
      <c r="M87" s="479"/>
      <c r="N87" s="489"/>
      <c r="O87" s="490"/>
      <c r="P87" s="479"/>
      <c r="Q87" s="479"/>
      <c r="R87" s="489"/>
      <c r="S87" s="490"/>
      <c r="T87" s="479"/>
      <c r="U87" s="479"/>
      <c r="V87" s="489"/>
      <c r="W87" s="467"/>
      <c r="X87" s="469"/>
      <c r="Y87" s="469"/>
      <c r="Z87" s="469"/>
    </row>
    <row r="88" spans="1:26" ht="12.75">
      <c r="A88" s="503"/>
      <c r="B88" s="486"/>
      <c r="C88" s="488"/>
      <c r="D88" s="21"/>
      <c r="E88" s="476"/>
      <c r="F88" s="15"/>
      <c r="G88" s="14"/>
      <c r="H88" s="471"/>
      <c r="I88" s="11"/>
      <c r="J88" s="471"/>
      <c r="K88" s="471"/>
      <c r="L88" s="471"/>
      <c r="M88" s="471"/>
      <c r="N88" s="473"/>
      <c r="O88" s="476"/>
      <c r="P88" s="471"/>
      <c r="Q88" s="471"/>
      <c r="R88" s="473"/>
      <c r="S88" s="476"/>
      <c r="T88" s="471"/>
      <c r="U88" s="471"/>
      <c r="V88" s="473"/>
      <c r="W88" s="468"/>
      <c r="X88" s="466"/>
      <c r="Y88" s="466"/>
      <c r="Z88" s="466"/>
    </row>
    <row r="89" spans="1:26" ht="12.75">
      <c r="A89" s="18"/>
      <c r="B89" s="21"/>
      <c r="C89" s="13"/>
      <c r="D89" s="21"/>
      <c r="E89" s="14"/>
      <c r="F89" s="15"/>
      <c r="G89" s="14"/>
      <c r="H89" s="11"/>
      <c r="I89" s="11"/>
      <c r="J89" s="11"/>
      <c r="K89" s="11"/>
      <c r="L89" s="11"/>
      <c r="M89" s="11"/>
      <c r="N89" s="15"/>
      <c r="O89" s="14"/>
      <c r="P89" s="11"/>
      <c r="Q89" s="11"/>
      <c r="R89" s="15"/>
      <c r="S89" s="14"/>
      <c r="T89" s="11"/>
      <c r="U89" s="11"/>
      <c r="V89" s="15"/>
      <c r="W89" s="72"/>
      <c r="X89" s="73"/>
      <c r="Y89" s="73"/>
      <c r="Z89" s="73"/>
    </row>
    <row r="90" spans="1:26" ht="12.75">
      <c r="A90" s="494"/>
      <c r="B90" s="495"/>
      <c r="C90" s="496"/>
      <c r="D90" s="495"/>
      <c r="E90" s="490"/>
      <c r="F90" s="21"/>
      <c r="G90" s="14"/>
      <c r="H90" s="497"/>
      <c r="I90" s="11"/>
      <c r="J90" s="479"/>
      <c r="K90" s="479"/>
      <c r="L90" s="479"/>
      <c r="M90" s="479"/>
      <c r="N90" s="489"/>
      <c r="O90" s="490"/>
      <c r="P90" s="479"/>
      <c r="Q90" s="479"/>
      <c r="R90" s="489"/>
      <c r="S90" s="490"/>
      <c r="T90" s="479"/>
      <c r="U90" s="479"/>
      <c r="V90" s="489"/>
      <c r="W90" s="467"/>
      <c r="X90" s="469"/>
      <c r="Y90" s="469"/>
      <c r="Z90" s="469"/>
    </row>
    <row r="91" spans="1:26" ht="12.75">
      <c r="A91" s="484"/>
      <c r="B91" s="486"/>
      <c r="C91" s="488"/>
      <c r="D91" s="486"/>
      <c r="E91" s="476"/>
      <c r="F91" s="97"/>
      <c r="G91" s="110"/>
      <c r="H91" s="478"/>
      <c r="I91" s="95"/>
      <c r="J91" s="471"/>
      <c r="K91" s="471"/>
      <c r="L91" s="471"/>
      <c r="M91" s="471"/>
      <c r="N91" s="473"/>
      <c r="O91" s="476"/>
      <c r="P91" s="471"/>
      <c r="Q91" s="471"/>
      <c r="R91" s="473"/>
      <c r="S91" s="476"/>
      <c r="T91" s="471"/>
      <c r="U91" s="471"/>
      <c r="V91" s="473"/>
      <c r="W91" s="468"/>
      <c r="X91" s="466"/>
      <c r="Y91" s="466"/>
      <c r="Z91" s="466"/>
    </row>
    <row r="92" spans="1:26" ht="12.75">
      <c r="A92" s="494"/>
      <c r="B92" s="495"/>
      <c r="C92" s="134"/>
      <c r="D92" s="495"/>
      <c r="E92" s="490"/>
      <c r="F92" s="97"/>
      <c r="G92" s="135"/>
      <c r="H92" s="500"/>
      <c r="I92" s="95"/>
      <c r="J92" s="479"/>
      <c r="K92" s="479"/>
      <c r="L92" s="479"/>
      <c r="M92" s="479"/>
      <c r="N92" s="489"/>
      <c r="O92" s="490"/>
      <c r="P92" s="479"/>
      <c r="Q92" s="479"/>
      <c r="R92" s="489"/>
      <c r="S92" s="490"/>
      <c r="T92" s="479"/>
      <c r="U92" s="28"/>
      <c r="V92" s="28"/>
      <c r="W92" s="467"/>
      <c r="X92" s="469"/>
      <c r="Y92" s="469"/>
      <c r="Z92" s="469"/>
    </row>
    <row r="93" spans="1:26" ht="12.75">
      <c r="A93" s="484"/>
      <c r="B93" s="486"/>
      <c r="C93" s="152"/>
      <c r="D93" s="486"/>
      <c r="E93" s="476"/>
      <c r="F93" s="21"/>
      <c r="G93" s="151"/>
      <c r="H93" s="501"/>
      <c r="I93" s="11"/>
      <c r="J93" s="471"/>
      <c r="K93" s="471"/>
      <c r="L93" s="471"/>
      <c r="M93" s="471"/>
      <c r="N93" s="473"/>
      <c r="O93" s="476"/>
      <c r="P93" s="471"/>
      <c r="Q93" s="471"/>
      <c r="R93" s="473"/>
      <c r="S93" s="476"/>
      <c r="T93" s="471"/>
      <c r="U93" s="28"/>
      <c r="V93" s="28"/>
      <c r="W93" s="468"/>
      <c r="X93" s="466"/>
      <c r="Y93" s="466"/>
      <c r="Z93" s="466"/>
    </row>
    <row r="94" spans="1:26" ht="12.75">
      <c r="A94" s="494"/>
      <c r="B94" s="495"/>
      <c r="C94" s="496"/>
      <c r="D94" s="495"/>
      <c r="E94" s="490"/>
      <c r="F94" s="15"/>
      <c r="G94" s="14"/>
      <c r="H94" s="497"/>
      <c r="I94" s="11"/>
      <c r="J94" s="11"/>
      <c r="K94" s="11"/>
      <c r="L94" s="11"/>
      <c r="M94" s="11"/>
      <c r="N94" s="15"/>
      <c r="O94" s="14"/>
      <c r="P94" s="11"/>
      <c r="Q94" s="11"/>
      <c r="R94" s="15"/>
      <c r="S94" s="72"/>
      <c r="T94" s="73"/>
      <c r="U94" s="28"/>
      <c r="V94" s="28"/>
      <c r="W94" s="28"/>
      <c r="X94" s="28"/>
      <c r="Y94" s="73"/>
      <c r="Z94" s="73"/>
    </row>
    <row r="95" spans="1:26" ht="12.75">
      <c r="A95" s="484"/>
      <c r="B95" s="486"/>
      <c r="C95" s="488"/>
      <c r="D95" s="486"/>
      <c r="E95" s="476"/>
      <c r="F95" s="94"/>
      <c r="G95" s="110"/>
      <c r="H95" s="478"/>
      <c r="I95" s="95"/>
      <c r="J95" s="95"/>
      <c r="K95" s="95"/>
      <c r="L95" s="95"/>
      <c r="M95" s="95"/>
      <c r="N95" s="94"/>
      <c r="O95" s="110"/>
      <c r="P95" s="95"/>
      <c r="Q95" s="95"/>
      <c r="R95" s="94"/>
      <c r="S95" s="110"/>
      <c r="T95" s="95"/>
      <c r="U95" s="95"/>
      <c r="V95" s="94"/>
      <c r="W95" s="111"/>
      <c r="X95" s="174"/>
      <c r="Y95" s="174"/>
      <c r="Z95" s="174"/>
    </row>
    <row r="96" spans="1:26" ht="13.5" thickBot="1">
      <c r="A96" s="96"/>
      <c r="B96" s="97"/>
      <c r="C96" s="109"/>
      <c r="D96" s="97"/>
      <c r="E96" s="110"/>
      <c r="F96" s="94"/>
      <c r="G96" s="110"/>
      <c r="H96" s="85"/>
      <c r="I96" s="95"/>
      <c r="J96" s="95"/>
      <c r="K96" s="95"/>
      <c r="L96" s="95"/>
      <c r="M96" s="95"/>
      <c r="N96" s="94"/>
      <c r="O96" s="110"/>
      <c r="P96" s="95"/>
      <c r="Q96" s="95"/>
      <c r="R96" s="94"/>
      <c r="S96" s="110"/>
      <c r="T96" s="95"/>
      <c r="U96" s="95"/>
      <c r="V96" s="94"/>
      <c r="W96" s="111"/>
      <c r="X96" s="174"/>
      <c r="Y96" s="174"/>
      <c r="Z96" s="174"/>
    </row>
    <row r="97" spans="1:26" ht="14.25" thickBot="1" thickTop="1">
      <c r="A97" s="113"/>
      <c r="B97" s="114"/>
      <c r="C97" s="117"/>
      <c r="D97" s="118"/>
      <c r="E97" s="127"/>
      <c r="F97" s="128"/>
      <c r="G97" s="127"/>
      <c r="H97" s="129"/>
      <c r="I97" s="126"/>
      <c r="J97" s="126"/>
      <c r="K97" s="126"/>
      <c r="L97" s="126"/>
      <c r="M97" s="126"/>
      <c r="N97" s="128"/>
      <c r="O97" s="127"/>
      <c r="P97" s="126"/>
      <c r="Q97" s="126"/>
      <c r="R97" s="128"/>
      <c r="S97" s="127"/>
      <c r="T97" s="126"/>
      <c r="U97" s="126"/>
      <c r="V97" s="128"/>
      <c r="W97" s="130"/>
      <c r="X97" s="131"/>
      <c r="Y97" s="131"/>
      <c r="Z97" s="131"/>
    </row>
    <row r="98" spans="1:26" ht="13.5" thickTop="1">
      <c r="A98" s="112"/>
      <c r="B98" s="84"/>
      <c r="C98" s="12"/>
      <c r="D98" s="84"/>
      <c r="E98" s="16"/>
      <c r="F98" s="83"/>
      <c r="G98" s="16"/>
      <c r="H98" s="100"/>
      <c r="I98" s="82"/>
      <c r="J98" s="82"/>
      <c r="K98" s="82"/>
      <c r="L98" s="82"/>
      <c r="M98" s="82"/>
      <c r="N98" s="83"/>
      <c r="O98" s="16"/>
      <c r="P98" s="82"/>
      <c r="Q98" s="82"/>
      <c r="R98" s="83"/>
      <c r="S98" s="16"/>
      <c r="T98" s="82"/>
      <c r="U98" s="82"/>
      <c r="V98" s="83"/>
      <c r="W98" s="71"/>
      <c r="X98" s="175"/>
      <c r="Y98" s="175"/>
      <c r="Z98" s="175"/>
    </row>
    <row r="99" spans="1:26" ht="12.75">
      <c r="A99" s="18"/>
      <c r="B99" s="21"/>
      <c r="C99" s="13"/>
      <c r="D99" s="21"/>
      <c r="E99" s="14"/>
      <c r="F99" s="15"/>
      <c r="G99" s="14"/>
      <c r="H99" s="2"/>
      <c r="I99" s="11"/>
      <c r="J99" s="11"/>
      <c r="K99" s="11"/>
      <c r="L99" s="11"/>
      <c r="M99" s="11"/>
      <c r="N99" s="15"/>
      <c r="O99" s="14"/>
      <c r="P99" s="11"/>
      <c r="Q99" s="11"/>
      <c r="R99" s="15"/>
      <c r="S99" s="14"/>
      <c r="T99" s="11"/>
      <c r="U99" s="11"/>
      <c r="V99" s="15"/>
      <c r="W99" s="72"/>
      <c r="X99" s="73"/>
      <c r="Y99" s="73"/>
      <c r="Z99" s="73"/>
    </row>
    <row r="100" spans="1:26" ht="12.75">
      <c r="A100" s="18"/>
      <c r="B100" s="21"/>
      <c r="C100" s="13"/>
      <c r="D100" s="21"/>
      <c r="E100" s="14"/>
      <c r="F100" s="15"/>
      <c r="G100" s="14"/>
      <c r="H100" s="2"/>
      <c r="I100" s="11"/>
      <c r="J100" s="11"/>
      <c r="K100" s="11"/>
      <c r="L100" s="11"/>
      <c r="M100" s="11"/>
      <c r="N100" s="15"/>
      <c r="O100" s="14"/>
      <c r="P100" s="11"/>
      <c r="Q100" s="11"/>
      <c r="R100" s="15"/>
      <c r="S100" s="14"/>
      <c r="T100" s="11"/>
      <c r="U100" s="11"/>
      <c r="V100" s="15"/>
      <c r="W100" s="72"/>
      <c r="X100" s="73"/>
      <c r="Y100" s="73"/>
      <c r="Z100" s="73"/>
    </row>
    <row r="101" spans="1:26" ht="12.75">
      <c r="A101" s="18"/>
      <c r="B101" s="21"/>
      <c r="C101" s="13"/>
      <c r="D101" s="21"/>
      <c r="E101" s="14"/>
      <c r="F101" s="15"/>
      <c r="G101" s="14"/>
      <c r="H101" s="119"/>
      <c r="I101" s="11"/>
      <c r="J101" s="11"/>
      <c r="K101" s="11"/>
      <c r="L101" s="11"/>
      <c r="M101" s="11"/>
      <c r="N101" s="15"/>
      <c r="O101" s="14"/>
      <c r="P101" s="11"/>
      <c r="Q101" s="11"/>
      <c r="R101" s="15"/>
      <c r="S101" s="14"/>
      <c r="T101" s="11"/>
      <c r="U101" s="11"/>
      <c r="V101" s="15"/>
      <c r="W101" s="72"/>
      <c r="X101" s="73"/>
      <c r="Y101" s="73"/>
      <c r="Z101" s="73"/>
    </row>
    <row r="102" spans="1:26" ht="13.5" thickBot="1">
      <c r="A102" s="96"/>
      <c r="B102" s="97"/>
      <c r="C102" s="109"/>
      <c r="D102" s="97"/>
      <c r="E102" s="110"/>
      <c r="F102" s="94"/>
      <c r="G102" s="110"/>
      <c r="H102" s="120"/>
      <c r="I102" s="95"/>
      <c r="J102" s="95"/>
      <c r="K102" s="95"/>
      <c r="L102" s="95"/>
      <c r="M102" s="95"/>
      <c r="N102" s="94"/>
      <c r="O102" s="110"/>
      <c r="P102" s="95"/>
      <c r="Q102" s="95"/>
      <c r="R102" s="94"/>
      <c r="S102" s="110"/>
      <c r="T102" s="95"/>
      <c r="U102" s="95"/>
      <c r="V102" s="94"/>
      <c r="W102" s="111"/>
      <c r="X102" s="174"/>
      <c r="Y102" s="174"/>
      <c r="Z102" s="174"/>
    </row>
    <row r="103" spans="1:26" ht="14.25" thickBot="1" thickTop="1">
      <c r="A103" s="113"/>
      <c r="B103" s="114"/>
      <c r="C103" s="117"/>
      <c r="D103" s="116"/>
      <c r="E103" s="127"/>
      <c r="F103" s="128"/>
      <c r="G103" s="127"/>
      <c r="H103" s="129"/>
      <c r="I103" s="126"/>
      <c r="J103" s="126"/>
      <c r="K103" s="126"/>
      <c r="L103" s="126"/>
      <c r="M103" s="126"/>
      <c r="N103" s="128"/>
      <c r="O103" s="127"/>
      <c r="P103" s="126"/>
      <c r="Q103" s="126"/>
      <c r="R103" s="128"/>
      <c r="S103" s="127"/>
      <c r="T103" s="126"/>
      <c r="U103" s="126"/>
      <c r="V103" s="128"/>
      <c r="W103" s="130"/>
      <c r="X103" s="131"/>
      <c r="Y103" s="131"/>
      <c r="Z103" s="131"/>
    </row>
    <row r="104" spans="1:26" ht="13.5" thickTop="1">
      <c r="A104" s="112"/>
      <c r="B104" s="84"/>
      <c r="C104" s="12"/>
      <c r="D104" s="84"/>
      <c r="E104" s="16"/>
      <c r="F104" s="83"/>
      <c r="G104" s="16"/>
      <c r="H104" s="100"/>
      <c r="I104" s="82"/>
      <c r="J104" s="82"/>
      <c r="K104" s="82"/>
      <c r="L104" s="82"/>
      <c r="M104" s="82"/>
      <c r="N104" s="83"/>
      <c r="O104" s="16"/>
      <c r="P104" s="82"/>
      <c r="Q104" s="82"/>
      <c r="R104" s="83"/>
      <c r="S104" s="16"/>
      <c r="T104" s="82"/>
      <c r="U104" s="82"/>
      <c r="V104" s="83"/>
      <c r="W104" s="71"/>
      <c r="X104" s="175"/>
      <c r="Y104" s="175"/>
      <c r="Z104" s="175"/>
    </row>
    <row r="105" spans="1:26" ht="12.75">
      <c r="A105" s="18"/>
      <c r="B105" s="21"/>
      <c r="C105" s="13"/>
      <c r="D105" s="21"/>
      <c r="E105" s="14"/>
      <c r="F105" s="15"/>
      <c r="G105" s="14"/>
      <c r="H105" s="2"/>
      <c r="I105" s="11"/>
      <c r="J105" s="11"/>
      <c r="K105" s="11"/>
      <c r="L105" s="11"/>
      <c r="M105" s="11"/>
      <c r="N105" s="15"/>
      <c r="O105" s="14"/>
      <c r="P105" s="11"/>
      <c r="Q105" s="11"/>
      <c r="R105" s="15"/>
      <c r="S105" s="14"/>
      <c r="T105" s="73"/>
      <c r="U105" s="11"/>
      <c r="V105" s="183"/>
      <c r="W105" s="72"/>
      <c r="X105" s="74"/>
      <c r="Y105" s="73"/>
      <c r="Z105" s="73"/>
    </row>
    <row r="106" spans="1:26" ht="12.75">
      <c r="A106" s="18"/>
      <c r="B106" s="21"/>
      <c r="C106" s="185"/>
      <c r="D106" s="183"/>
      <c r="E106" s="14"/>
      <c r="F106" s="15"/>
      <c r="G106" s="14"/>
      <c r="H106" s="2"/>
      <c r="I106" s="11"/>
      <c r="J106" s="11"/>
      <c r="K106" s="11"/>
      <c r="L106" s="11"/>
      <c r="M106" s="11"/>
      <c r="N106" s="15"/>
      <c r="O106" s="14"/>
      <c r="P106" s="11"/>
      <c r="Q106" s="11"/>
      <c r="R106" s="15"/>
      <c r="S106" s="14"/>
      <c r="T106" s="11"/>
      <c r="U106" s="11"/>
      <c r="V106" s="183"/>
      <c r="W106" s="72"/>
      <c r="X106" s="15"/>
      <c r="Y106" s="73"/>
      <c r="Z106" s="73"/>
    </row>
    <row r="107" spans="1:26" ht="12.75">
      <c r="A107" s="18"/>
      <c r="B107" s="21"/>
      <c r="C107" s="185"/>
      <c r="D107" s="183"/>
      <c r="E107" s="14"/>
      <c r="F107" s="15"/>
      <c r="G107" s="14"/>
      <c r="H107" s="2"/>
      <c r="I107" s="11"/>
      <c r="J107" s="11"/>
      <c r="K107" s="11"/>
      <c r="L107" s="11"/>
      <c r="M107" s="11"/>
      <c r="N107" s="15"/>
      <c r="O107" s="14"/>
      <c r="P107" s="11"/>
      <c r="Q107" s="11"/>
      <c r="R107" s="15"/>
      <c r="S107" s="14"/>
      <c r="T107" s="11"/>
      <c r="U107" s="11"/>
      <c r="V107" s="183"/>
      <c r="W107" s="72"/>
      <c r="X107" s="15"/>
      <c r="Y107" s="73"/>
      <c r="Z107" s="73"/>
    </row>
    <row r="108" spans="1:26" ht="12.75">
      <c r="A108" s="18"/>
      <c r="B108" s="21"/>
      <c r="C108" s="185"/>
      <c r="D108" s="183"/>
      <c r="E108" s="14"/>
      <c r="F108" s="15"/>
      <c r="G108" s="14"/>
      <c r="H108" s="2"/>
      <c r="I108" s="11"/>
      <c r="J108" s="11"/>
      <c r="K108" s="11"/>
      <c r="L108" s="11"/>
      <c r="M108" s="11"/>
      <c r="N108" s="15"/>
      <c r="O108" s="14"/>
      <c r="P108" s="11"/>
      <c r="Q108" s="11"/>
      <c r="R108" s="15"/>
      <c r="S108" s="14"/>
      <c r="T108" s="11"/>
      <c r="U108" s="11"/>
      <c r="V108" s="183"/>
      <c r="W108" s="72"/>
      <c r="X108" s="15"/>
      <c r="Y108" s="73"/>
      <c r="Z108" s="73"/>
    </row>
    <row r="109" spans="1:26" ht="12.75">
      <c r="A109" s="18"/>
      <c r="B109" s="21"/>
      <c r="C109" s="13"/>
      <c r="D109" s="21"/>
      <c r="E109" s="14"/>
      <c r="F109" s="15"/>
      <c r="G109" s="14"/>
      <c r="H109" s="2"/>
      <c r="I109" s="11"/>
      <c r="J109" s="11"/>
      <c r="K109" s="11"/>
      <c r="L109" s="11"/>
      <c r="M109" s="11"/>
      <c r="N109" s="15"/>
      <c r="O109" s="14"/>
      <c r="P109" s="11"/>
      <c r="Q109" s="11"/>
      <c r="R109" s="15"/>
      <c r="S109" s="14"/>
      <c r="T109" s="11"/>
      <c r="U109" s="11"/>
      <c r="V109" s="15"/>
      <c r="W109" s="72"/>
      <c r="X109" s="73"/>
      <c r="Y109" s="73"/>
      <c r="Z109" s="73"/>
    </row>
    <row r="110" spans="1:26" ht="12.75">
      <c r="A110" s="18"/>
      <c r="B110" s="185"/>
      <c r="C110" s="183"/>
      <c r="D110" s="186"/>
      <c r="E110" s="14"/>
      <c r="F110" s="15"/>
      <c r="G110" s="14"/>
      <c r="H110" s="2"/>
      <c r="I110" s="11"/>
      <c r="J110" s="11"/>
      <c r="K110" s="11"/>
      <c r="L110" s="11"/>
      <c r="M110" s="11"/>
      <c r="N110" s="15"/>
      <c r="O110" s="14"/>
      <c r="P110" s="11"/>
      <c r="Q110" s="11"/>
      <c r="R110" s="15"/>
      <c r="S110" s="14"/>
      <c r="T110" s="11"/>
      <c r="U110" s="11"/>
      <c r="V110" s="183"/>
      <c r="W110" s="73"/>
      <c r="X110" s="15"/>
      <c r="Y110" s="73"/>
      <c r="Z110" s="73"/>
    </row>
    <row r="111" spans="1:26" ht="12.75">
      <c r="A111" s="494"/>
      <c r="B111" s="495"/>
      <c r="C111" s="496"/>
      <c r="D111" s="495"/>
      <c r="E111" s="490"/>
      <c r="F111" s="94"/>
      <c r="G111" s="110"/>
      <c r="H111" s="497"/>
      <c r="I111" s="95"/>
      <c r="J111" s="479"/>
      <c r="K111" s="479"/>
      <c r="L111" s="479"/>
      <c r="M111" s="479"/>
      <c r="N111" s="489"/>
      <c r="O111" s="490"/>
      <c r="P111" s="479"/>
      <c r="Q111" s="479"/>
      <c r="R111" s="489"/>
      <c r="S111" s="490"/>
      <c r="T111" s="479"/>
      <c r="U111" s="479"/>
      <c r="V111" s="489"/>
      <c r="W111" s="467"/>
      <c r="X111" s="469"/>
      <c r="Y111" s="469"/>
      <c r="Z111" s="469"/>
    </row>
    <row r="112" spans="1:26" ht="13.5" thickBot="1">
      <c r="A112" s="529"/>
      <c r="B112" s="530"/>
      <c r="C112" s="531"/>
      <c r="D112" s="530"/>
      <c r="E112" s="526"/>
      <c r="F112" s="94"/>
      <c r="G112" s="110"/>
      <c r="H112" s="532"/>
      <c r="I112" s="95"/>
      <c r="J112" s="527"/>
      <c r="K112" s="527"/>
      <c r="L112" s="527"/>
      <c r="M112" s="527"/>
      <c r="N112" s="525"/>
      <c r="O112" s="526"/>
      <c r="P112" s="527"/>
      <c r="Q112" s="527"/>
      <c r="R112" s="525"/>
      <c r="S112" s="526"/>
      <c r="T112" s="527"/>
      <c r="U112" s="527"/>
      <c r="V112" s="525"/>
      <c r="W112" s="528"/>
      <c r="X112" s="515"/>
      <c r="Y112" s="515"/>
      <c r="Z112" s="515"/>
    </row>
    <row r="113" spans="1:26" ht="14.25" thickBot="1" thickTop="1">
      <c r="A113" s="113"/>
      <c r="B113" s="114"/>
      <c r="C113" s="115"/>
      <c r="D113" s="116"/>
      <c r="E113" s="127"/>
      <c r="F113" s="128"/>
      <c r="G113" s="127"/>
      <c r="H113" s="129"/>
      <c r="I113" s="126"/>
      <c r="J113" s="126"/>
      <c r="K113" s="126"/>
      <c r="L113" s="126"/>
      <c r="M113" s="126"/>
      <c r="N113" s="128"/>
      <c r="O113" s="127"/>
      <c r="P113" s="126"/>
      <c r="Q113" s="126"/>
      <c r="R113" s="128"/>
      <c r="S113" s="127"/>
      <c r="T113" s="126"/>
      <c r="U113" s="126"/>
      <c r="V113" s="128"/>
      <c r="W113" s="130"/>
      <c r="X113" s="131"/>
      <c r="Y113" s="131"/>
      <c r="Z113" s="131"/>
    </row>
    <row r="114" spans="1:26" ht="13.5" thickTop="1">
      <c r="A114" s="516" t="s">
        <v>65</v>
      </c>
      <c r="B114" s="519" t="s">
        <v>24</v>
      </c>
      <c r="C114" s="507" t="s">
        <v>0</v>
      </c>
      <c r="D114" s="509"/>
      <c r="E114" s="521" t="s">
        <v>18</v>
      </c>
      <c r="F114" s="523" t="s">
        <v>1</v>
      </c>
      <c r="G114" s="504" t="s">
        <v>2</v>
      </c>
      <c r="H114" s="505"/>
      <c r="I114" s="505"/>
      <c r="J114" s="505"/>
      <c r="K114" s="505"/>
      <c r="L114" s="505"/>
      <c r="M114" s="505"/>
      <c r="N114" s="506"/>
      <c r="O114" s="507" t="s">
        <v>28</v>
      </c>
      <c r="P114" s="508"/>
      <c r="Q114" s="508"/>
      <c r="R114" s="509"/>
      <c r="S114" s="507" t="s">
        <v>29</v>
      </c>
      <c r="T114" s="508"/>
      <c r="U114" s="508"/>
      <c r="V114" s="509"/>
      <c r="W114" s="507" t="s">
        <v>30</v>
      </c>
      <c r="X114" s="508"/>
      <c r="Y114" s="508"/>
      <c r="Z114" s="508"/>
    </row>
    <row r="115" spans="1:26" ht="12.75">
      <c r="A115" s="517"/>
      <c r="B115" s="519"/>
      <c r="C115" s="507" t="s">
        <v>11</v>
      </c>
      <c r="D115" s="509" t="s">
        <v>10</v>
      </c>
      <c r="E115" s="521"/>
      <c r="F115" s="523"/>
      <c r="G115" s="504" t="s">
        <v>3</v>
      </c>
      <c r="H115" s="505" t="s">
        <v>4</v>
      </c>
      <c r="I115" s="505" t="s">
        <v>5</v>
      </c>
      <c r="J115" s="505"/>
      <c r="K115" s="505"/>
      <c r="L115" s="505" t="s">
        <v>7</v>
      </c>
      <c r="M115" s="505" t="s">
        <v>8</v>
      </c>
      <c r="N115" s="506" t="s">
        <v>9</v>
      </c>
      <c r="O115" s="504" t="s">
        <v>12</v>
      </c>
      <c r="P115" s="505"/>
      <c r="Q115" s="505" t="s">
        <v>13</v>
      </c>
      <c r="R115" s="506"/>
      <c r="S115" s="504" t="s">
        <v>14</v>
      </c>
      <c r="T115" s="505"/>
      <c r="U115" s="505" t="s">
        <v>15</v>
      </c>
      <c r="V115" s="506"/>
      <c r="W115" s="504" t="s">
        <v>16</v>
      </c>
      <c r="X115" s="505"/>
      <c r="Y115" s="505" t="s">
        <v>17</v>
      </c>
      <c r="Z115" s="505"/>
    </row>
    <row r="116" spans="1:26" ht="13.5" thickBot="1">
      <c r="A116" s="518"/>
      <c r="B116" s="520"/>
      <c r="C116" s="510"/>
      <c r="D116" s="511"/>
      <c r="E116" s="522"/>
      <c r="F116" s="524"/>
      <c r="G116" s="512"/>
      <c r="H116" s="513"/>
      <c r="I116" s="177" t="s">
        <v>6</v>
      </c>
      <c r="J116" s="177" t="s">
        <v>3</v>
      </c>
      <c r="K116" s="177" t="s">
        <v>7</v>
      </c>
      <c r="L116" s="513"/>
      <c r="M116" s="513"/>
      <c r="N116" s="514"/>
      <c r="O116" s="176" t="s">
        <v>19</v>
      </c>
      <c r="P116" s="177" t="s">
        <v>5</v>
      </c>
      <c r="Q116" s="177" t="s">
        <v>19</v>
      </c>
      <c r="R116" s="179" t="s">
        <v>5</v>
      </c>
      <c r="S116" s="176" t="s">
        <v>19</v>
      </c>
      <c r="T116" s="177" t="s">
        <v>5</v>
      </c>
      <c r="U116" s="177" t="s">
        <v>19</v>
      </c>
      <c r="V116" s="179" t="s">
        <v>5</v>
      </c>
      <c r="W116" s="176" t="s">
        <v>19</v>
      </c>
      <c r="X116" s="177" t="s">
        <v>5</v>
      </c>
      <c r="Y116" s="177" t="s">
        <v>19</v>
      </c>
      <c r="Z116" s="177" t="s">
        <v>5</v>
      </c>
    </row>
    <row r="117" spans="1:26" ht="23.25" thickTop="1">
      <c r="A117" s="108" t="s">
        <v>39</v>
      </c>
      <c r="B117" s="84"/>
      <c r="C117" s="12"/>
      <c r="D117" s="84"/>
      <c r="E117" s="16"/>
      <c r="F117" s="83"/>
      <c r="G117" s="16"/>
      <c r="H117" s="82"/>
      <c r="I117" s="82"/>
      <c r="J117" s="82"/>
      <c r="K117" s="82"/>
      <c r="L117" s="82"/>
      <c r="M117" s="82"/>
      <c r="N117" s="83"/>
      <c r="O117" s="16"/>
      <c r="P117" s="82"/>
      <c r="Q117" s="82"/>
      <c r="R117" s="83"/>
      <c r="S117" s="16"/>
      <c r="T117" s="82"/>
      <c r="U117" s="82"/>
      <c r="V117" s="83"/>
      <c r="W117" s="71"/>
      <c r="X117" s="175"/>
      <c r="Y117" s="175"/>
      <c r="Z117" s="175"/>
    </row>
    <row r="118" spans="1:26" ht="12.75">
      <c r="A118" s="18" t="s">
        <v>33</v>
      </c>
      <c r="B118" s="21"/>
      <c r="C118" s="13" t="s">
        <v>20</v>
      </c>
      <c r="D118" s="21"/>
      <c r="E118" s="14">
        <v>30</v>
      </c>
      <c r="F118" s="15">
        <v>2</v>
      </c>
      <c r="G118" s="14"/>
      <c r="H118" s="11">
        <v>30</v>
      </c>
      <c r="I118" s="11"/>
      <c r="J118" s="11"/>
      <c r="K118" s="11"/>
      <c r="L118" s="11"/>
      <c r="M118" s="11"/>
      <c r="N118" s="15"/>
      <c r="O118" s="14"/>
      <c r="P118" s="11"/>
      <c r="Q118" s="11"/>
      <c r="R118" s="15"/>
      <c r="S118" s="14">
        <v>30</v>
      </c>
      <c r="T118" s="11"/>
      <c r="U118" s="11"/>
      <c r="V118" s="15"/>
      <c r="W118" s="72"/>
      <c r="X118" s="73"/>
      <c r="Y118" s="73"/>
      <c r="Z118" s="73"/>
    </row>
    <row r="119" spans="1:26" ht="12.75">
      <c r="A119" s="502" t="s">
        <v>40</v>
      </c>
      <c r="B119" s="495"/>
      <c r="C119" s="74"/>
      <c r="D119" s="13" t="s">
        <v>20</v>
      </c>
      <c r="E119" s="490">
        <v>90</v>
      </c>
      <c r="F119" s="15">
        <v>2</v>
      </c>
      <c r="G119" s="14">
        <v>30</v>
      </c>
      <c r="H119" s="11"/>
      <c r="I119" s="11"/>
      <c r="J119" s="479"/>
      <c r="K119" s="479"/>
      <c r="L119" s="479"/>
      <c r="M119" s="479"/>
      <c r="N119" s="489"/>
      <c r="O119" s="490"/>
      <c r="P119" s="479"/>
      <c r="Q119" s="479"/>
      <c r="R119" s="489"/>
      <c r="S119" s="28"/>
      <c r="T119" s="28"/>
      <c r="U119" s="490">
        <v>30</v>
      </c>
      <c r="V119" s="479">
        <v>60</v>
      </c>
      <c r="W119" s="467"/>
      <c r="X119" s="469"/>
      <c r="Y119" s="469"/>
      <c r="Z119" s="469"/>
    </row>
    <row r="120" spans="1:26" ht="12.75">
      <c r="A120" s="503"/>
      <c r="B120" s="486"/>
      <c r="C120" s="74"/>
      <c r="D120" s="13" t="s">
        <v>27</v>
      </c>
      <c r="E120" s="476"/>
      <c r="F120" s="15">
        <v>4</v>
      </c>
      <c r="G120" s="14"/>
      <c r="H120" s="11"/>
      <c r="I120" s="11">
        <v>60</v>
      </c>
      <c r="J120" s="471"/>
      <c r="K120" s="471"/>
      <c r="L120" s="471"/>
      <c r="M120" s="471"/>
      <c r="N120" s="473"/>
      <c r="O120" s="476"/>
      <c r="P120" s="471"/>
      <c r="Q120" s="471"/>
      <c r="R120" s="473"/>
      <c r="S120" s="74"/>
      <c r="T120" s="74"/>
      <c r="U120" s="476"/>
      <c r="V120" s="471"/>
      <c r="W120" s="468"/>
      <c r="X120" s="466"/>
      <c r="Y120" s="466"/>
      <c r="Z120" s="466"/>
    </row>
    <row r="121" spans="1:26" ht="12.75">
      <c r="A121" s="502" t="s">
        <v>41</v>
      </c>
      <c r="B121" s="495"/>
      <c r="C121" s="496"/>
      <c r="D121" s="21" t="s">
        <v>20</v>
      </c>
      <c r="E121" s="490">
        <v>75</v>
      </c>
      <c r="F121" s="15">
        <v>2</v>
      </c>
      <c r="G121" s="14">
        <v>30</v>
      </c>
      <c r="H121" s="479"/>
      <c r="I121" s="11"/>
      <c r="J121" s="479"/>
      <c r="K121" s="479"/>
      <c r="L121" s="479"/>
      <c r="M121" s="479"/>
      <c r="N121" s="489"/>
      <c r="O121" s="490"/>
      <c r="P121" s="479"/>
      <c r="Q121" s="479"/>
      <c r="R121" s="489"/>
      <c r="S121" s="490"/>
      <c r="T121" s="479"/>
      <c r="U121" s="479">
        <v>30</v>
      </c>
      <c r="V121" s="489">
        <v>45</v>
      </c>
      <c r="W121" s="467"/>
      <c r="X121" s="469"/>
      <c r="Y121" s="469"/>
      <c r="Z121" s="469"/>
    </row>
    <row r="122" spans="1:26" ht="12.75">
      <c r="A122" s="503"/>
      <c r="B122" s="486"/>
      <c r="C122" s="488"/>
      <c r="D122" s="21" t="s">
        <v>27</v>
      </c>
      <c r="E122" s="476"/>
      <c r="F122" s="15">
        <v>2</v>
      </c>
      <c r="G122" s="14"/>
      <c r="H122" s="471"/>
      <c r="I122" s="11">
        <v>45</v>
      </c>
      <c r="J122" s="471"/>
      <c r="K122" s="471"/>
      <c r="L122" s="471"/>
      <c r="M122" s="471"/>
      <c r="N122" s="473"/>
      <c r="O122" s="476"/>
      <c r="P122" s="471"/>
      <c r="Q122" s="471"/>
      <c r="R122" s="473"/>
      <c r="S122" s="476"/>
      <c r="T122" s="471"/>
      <c r="U122" s="471"/>
      <c r="V122" s="473"/>
      <c r="W122" s="468"/>
      <c r="X122" s="466"/>
      <c r="Y122" s="466"/>
      <c r="Z122" s="466"/>
    </row>
    <row r="123" spans="1:26" ht="12.75">
      <c r="A123" s="18" t="s">
        <v>42</v>
      </c>
      <c r="B123" s="21"/>
      <c r="C123" s="13" t="s">
        <v>27</v>
      </c>
      <c r="D123" s="21"/>
      <c r="E123" s="14">
        <v>30</v>
      </c>
      <c r="F123" s="15">
        <v>2</v>
      </c>
      <c r="G123" s="14"/>
      <c r="H123" s="11">
        <v>30</v>
      </c>
      <c r="I123" s="11"/>
      <c r="J123" s="11"/>
      <c r="K123" s="11"/>
      <c r="L123" s="11"/>
      <c r="M123" s="11"/>
      <c r="N123" s="15"/>
      <c r="O123" s="14"/>
      <c r="P123" s="11"/>
      <c r="Q123" s="11"/>
      <c r="R123" s="15"/>
      <c r="S123" s="14"/>
      <c r="T123" s="11"/>
      <c r="U123" s="11"/>
      <c r="V123" s="15"/>
      <c r="W123" s="72">
        <v>30</v>
      </c>
      <c r="X123" s="73"/>
      <c r="Y123" s="73"/>
      <c r="Z123" s="73"/>
    </row>
    <row r="124" spans="1:26" ht="12.75">
      <c r="A124" s="494" t="s">
        <v>34</v>
      </c>
      <c r="B124" s="495"/>
      <c r="C124" s="496" t="s">
        <v>64</v>
      </c>
      <c r="D124" s="495"/>
      <c r="E124" s="490">
        <v>45</v>
      </c>
      <c r="F124" s="21">
        <v>1</v>
      </c>
      <c r="G124" s="14">
        <v>15</v>
      </c>
      <c r="H124" s="497"/>
      <c r="I124" s="11"/>
      <c r="J124" s="479"/>
      <c r="K124" s="479"/>
      <c r="L124" s="479"/>
      <c r="M124" s="479"/>
      <c r="N124" s="489"/>
      <c r="O124" s="490"/>
      <c r="P124" s="479"/>
      <c r="Q124" s="479"/>
      <c r="R124" s="489"/>
      <c r="S124" s="490"/>
      <c r="T124" s="479"/>
      <c r="U124" s="479"/>
      <c r="V124" s="489"/>
      <c r="W124" s="467">
        <v>15</v>
      </c>
      <c r="X124" s="469">
        <v>30</v>
      </c>
      <c r="Y124" s="469"/>
      <c r="Z124" s="469"/>
    </row>
    <row r="125" spans="1:26" ht="12.75">
      <c r="A125" s="484"/>
      <c r="B125" s="486"/>
      <c r="C125" s="488"/>
      <c r="D125" s="486"/>
      <c r="E125" s="476"/>
      <c r="F125" s="97">
        <v>2</v>
      </c>
      <c r="G125" s="110"/>
      <c r="H125" s="478"/>
      <c r="I125" s="95">
        <v>30</v>
      </c>
      <c r="J125" s="471"/>
      <c r="K125" s="471"/>
      <c r="L125" s="471"/>
      <c r="M125" s="471"/>
      <c r="N125" s="473"/>
      <c r="O125" s="476"/>
      <c r="P125" s="471"/>
      <c r="Q125" s="471"/>
      <c r="R125" s="473"/>
      <c r="S125" s="476"/>
      <c r="T125" s="471"/>
      <c r="U125" s="471"/>
      <c r="V125" s="473"/>
      <c r="W125" s="468"/>
      <c r="X125" s="466"/>
      <c r="Y125" s="466"/>
      <c r="Z125" s="466"/>
    </row>
    <row r="126" spans="1:26" ht="12.75">
      <c r="A126" s="494" t="s">
        <v>35</v>
      </c>
      <c r="B126" s="495"/>
      <c r="C126" s="134" t="s">
        <v>20</v>
      </c>
      <c r="D126" s="495"/>
      <c r="E126" s="490">
        <v>45</v>
      </c>
      <c r="F126" s="97">
        <v>1</v>
      </c>
      <c r="G126" s="135">
        <v>15</v>
      </c>
      <c r="H126" s="500"/>
      <c r="I126" s="95"/>
      <c r="J126" s="479"/>
      <c r="K126" s="479"/>
      <c r="L126" s="479"/>
      <c r="M126" s="479"/>
      <c r="N126" s="489"/>
      <c r="O126" s="490"/>
      <c r="P126" s="479"/>
      <c r="Q126" s="479"/>
      <c r="R126" s="489"/>
      <c r="S126" s="490"/>
      <c r="T126" s="479"/>
      <c r="U126" s="187"/>
      <c r="V126" s="187"/>
      <c r="W126" s="498">
        <v>15</v>
      </c>
      <c r="X126" s="469">
        <v>30</v>
      </c>
      <c r="Y126" s="469"/>
      <c r="Z126" s="469"/>
    </row>
    <row r="127" spans="1:26" ht="12.75">
      <c r="A127" s="484"/>
      <c r="B127" s="486"/>
      <c r="C127" s="152" t="s">
        <v>27</v>
      </c>
      <c r="D127" s="486"/>
      <c r="E127" s="476"/>
      <c r="F127" s="21">
        <v>2</v>
      </c>
      <c r="G127" s="151"/>
      <c r="H127" s="501"/>
      <c r="I127" s="11">
        <v>30</v>
      </c>
      <c r="J127" s="471"/>
      <c r="K127" s="471"/>
      <c r="L127" s="471"/>
      <c r="M127" s="471"/>
      <c r="N127" s="473"/>
      <c r="O127" s="476"/>
      <c r="P127" s="471"/>
      <c r="Q127" s="471"/>
      <c r="R127" s="473"/>
      <c r="S127" s="476"/>
      <c r="T127" s="471"/>
      <c r="U127" s="187"/>
      <c r="V127" s="187"/>
      <c r="W127" s="499"/>
      <c r="X127" s="466"/>
      <c r="Y127" s="466"/>
      <c r="Z127" s="466"/>
    </row>
    <row r="128" spans="1:26" ht="12.75">
      <c r="A128" s="494" t="s">
        <v>36</v>
      </c>
      <c r="B128" s="495"/>
      <c r="C128" s="496" t="s">
        <v>64</v>
      </c>
      <c r="D128" s="495"/>
      <c r="E128" s="490">
        <v>45</v>
      </c>
      <c r="F128" s="15">
        <v>1</v>
      </c>
      <c r="G128" s="14">
        <v>15</v>
      </c>
      <c r="H128" s="497"/>
      <c r="I128" s="11"/>
      <c r="J128" s="11"/>
      <c r="K128" s="11"/>
      <c r="L128" s="11"/>
      <c r="M128" s="11"/>
      <c r="N128" s="15"/>
      <c r="O128" s="14"/>
      <c r="P128" s="11"/>
      <c r="Q128" s="11"/>
      <c r="R128" s="15"/>
      <c r="S128" s="72">
        <v>15</v>
      </c>
      <c r="T128" s="73">
        <v>30</v>
      </c>
      <c r="U128" s="187"/>
      <c r="V128" s="187"/>
      <c r="W128" s="28"/>
      <c r="X128" s="28"/>
      <c r="Y128" s="73"/>
      <c r="Z128" s="73"/>
    </row>
    <row r="129" spans="1:26" ht="12.75">
      <c r="A129" s="484"/>
      <c r="B129" s="486"/>
      <c r="C129" s="488"/>
      <c r="D129" s="486"/>
      <c r="E129" s="476"/>
      <c r="F129" s="94">
        <v>2</v>
      </c>
      <c r="G129" s="110"/>
      <c r="H129" s="478"/>
      <c r="I129" s="95">
        <v>30</v>
      </c>
      <c r="J129" s="95"/>
      <c r="K129" s="95"/>
      <c r="L129" s="95"/>
      <c r="M129" s="95"/>
      <c r="N129" s="94"/>
      <c r="O129" s="110"/>
      <c r="P129" s="95"/>
      <c r="Q129" s="95"/>
      <c r="R129" s="94"/>
      <c r="S129" s="110"/>
      <c r="T129" s="95"/>
      <c r="U129" s="95"/>
      <c r="V129" s="94"/>
      <c r="W129" s="111"/>
      <c r="X129" s="174"/>
      <c r="Y129" s="174"/>
      <c r="Z129" s="174"/>
    </row>
    <row r="130" spans="1:26" ht="13.5" thickBot="1">
      <c r="A130" s="96" t="s">
        <v>37</v>
      </c>
      <c r="B130" s="97"/>
      <c r="C130" s="109"/>
      <c r="D130" s="97" t="s">
        <v>27</v>
      </c>
      <c r="E130" s="110">
        <v>30</v>
      </c>
      <c r="F130" s="94">
        <v>1</v>
      </c>
      <c r="G130" s="110"/>
      <c r="H130" s="85"/>
      <c r="I130" s="95">
        <v>30</v>
      </c>
      <c r="J130" s="95"/>
      <c r="K130" s="95"/>
      <c r="L130" s="95"/>
      <c r="M130" s="95"/>
      <c r="N130" s="94"/>
      <c r="O130" s="110"/>
      <c r="P130" s="95"/>
      <c r="Q130" s="95"/>
      <c r="R130" s="94"/>
      <c r="S130" s="110"/>
      <c r="T130" s="95"/>
      <c r="U130" s="95"/>
      <c r="V130" s="94">
        <v>30</v>
      </c>
      <c r="W130" s="111"/>
      <c r="X130" s="174"/>
      <c r="Y130" s="174"/>
      <c r="Z130" s="174"/>
    </row>
    <row r="131" spans="1:26" ht="19.5" thickBot="1" thickTop="1">
      <c r="A131" s="113"/>
      <c r="B131" s="114"/>
      <c r="C131" s="117" t="s">
        <v>43</v>
      </c>
      <c r="D131" s="118" t="s">
        <v>38</v>
      </c>
      <c r="E131" s="127">
        <f>SUM(E118:E130)</f>
        <v>390</v>
      </c>
      <c r="F131" s="128">
        <f>SUM(F118:F130)</f>
        <v>24</v>
      </c>
      <c r="G131" s="127">
        <f>SUM(G118:G130)</f>
        <v>105</v>
      </c>
      <c r="H131" s="129">
        <f>SUM(H118:H130)</f>
        <v>60</v>
      </c>
      <c r="I131" s="126">
        <f>SUM(I118:I130)</f>
        <v>225</v>
      </c>
      <c r="J131" s="126"/>
      <c r="K131" s="126"/>
      <c r="L131" s="126"/>
      <c r="M131" s="126"/>
      <c r="N131" s="128"/>
      <c r="O131" s="127"/>
      <c r="P131" s="126"/>
      <c r="Q131" s="126"/>
      <c r="R131" s="128"/>
      <c r="S131" s="127">
        <f aca="true" t="shared" si="0" ref="S131:X131">SUM(S118:S130)</f>
        <v>45</v>
      </c>
      <c r="T131" s="126">
        <f t="shared" si="0"/>
        <v>30</v>
      </c>
      <c r="U131" s="126">
        <f t="shared" si="0"/>
        <v>60</v>
      </c>
      <c r="V131" s="128">
        <f t="shared" si="0"/>
        <v>135</v>
      </c>
      <c r="W131" s="130">
        <f t="shared" si="0"/>
        <v>60</v>
      </c>
      <c r="X131" s="131">
        <f t="shared" si="0"/>
        <v>60</v>
      </c>
      <c r="Y131" s="131"/>
      <c r="Z131" s="131"/>
    </row>
    <row r="132" spans="1:26" ht="13.5" thickTop="1">
      <c r="A132" s="112" t="s">
        <v>66</v>
      </c>
      <c r="B132" s="84"/>
      <c r="C132" s="12"/>
      <c r="D132" s="84"/>
      <c r="E132" s="16"/>
      <c r="F132" s="83"/>
      <c r="G132" s="16"/>
      <c r="H132" s="100"/>
      <c r="I132" s="82"/>
      <c r="J132" s="82"/>
      <c r="K132" s="82"/>
      <c r="L132" s="82"/>
      <c r="M132" s="82"/>
      <c r="N132" s="83"/>
      <c r="O132" s="16"/>
      <c r="P132" s="82"/>
      <c r="Q132" s="82"/>
      <c r="R132" s="83"/>
      <c r="S132" s="16"/>
      <c r="T132" s="82"/>
      <c r="U132" s="82"/>
      <c r="V132" s="83"/>
      <c r="W132" s="71"/>
      <c r="X132" s="175"/>
      <c r="Y132" s="175"/>
      <c r="Z132" s="175"/>
    </row>
    <row r="133" spans="1:26" ht="12.75">
      <c r="A133" s="18" t="s">
        <v>67</v>
      </c>
      <c r="B133" s="21"/>
      <c r="C133" s="13" t="s">
        <v>78</v>
      </c>
      <c r="D133" s="21"/>
      <c r="E133" s="14"/>
      <c r="F133" s="15" t="s">
        <v>76</v>
      </c>
      <c r="G133" s="14"/>
      <c r="H133" s="2">
        <v>15</v>
      </c>
      <c r="I133" s="11">
        <v>60</v>
      </c>
      <c r="J133" s="11"/>
      <c r="K133" s="11"/>
      <c r="L133" s="11"/>
      <c r="M133" s="11"/>
      <c r="N133" s="15"/>
      <c r="O133" s="14"/>
      <c r="P133" s="11"/>
      <c r="Q133" s="11"/>
      <c r="R133" s="15"/>
      <c r="S133" s="14">
        <v>15</v>
      </c>
      <c r="T133" s="11">
        <v>60</v>
      </c>
      <c r="U133" s="11"/>
      <c r="V133" s="15"/>
      <c r="W133" s="72"/>
      <c r="X133" s="73"/>
      <c r="Y133" s="73"/>
      <c r="Z133" s="73"/>
    </row>
    <row r="134" spans="1:26" ht="12.75">
      <c r="A134" s="18" t="s">
        <v>68</v>
      </c>
      <c r="B134" s="21"/>
      <c r="C134" s="13" t="s">
        <v>27</v>
      </c>
      <c r="D134" s="21" t="s">
        <v>27</v>
      </c>
      <c r="E134" s="14"/>
      <c r="F134" s="15" t="s">
        <v>75</v>
      </c>
      <c r="G134" s="14"/>
      <c r="H134" s="2"/>
      <c r="I134" s="11"/>
      <c r="J134" s="11">
        <v>60</v>
      </c>
      <c r="K134" s="11"/>
      <c r="L134" s="11"/>
      <c r="M134" s="11"/>
      <c r="N134" s="15"/>
      <c r="O134" s="14"/>
      <c r="P134" s="11"/>
      <c r="Q134" s="11"/>
      <c r="R134" s="15"/>
      <c r="S134" s="14"/>
      <c r="T134" s="11"/>
      <c r="U134" s="11"/>
      <c r="V134" s="15">
        <v>30</v>
      </c>
      <c r="W134" s="72"/>
      <c r="X134" s="73">
        <v>30</v>
      </c>
      <c r="Y134" s="73"/>
      <c r="Z134" s="73"/>
    </row>
    <row r="135" spans="1:26" ht="12.75">
      <c r="A135" s="18" t="s">
        <v>69</v>
      </c>
      <c r="B135" s="21"/>
      <c r="C135" s="13" t="s">
        <v>27</v>
      </c>
      <c r="D135" s="21"/>
      <c r="E135" s="14"/>
      <c r="F135" s="15">
        <v>4</v>
      </c>
      <c r="G135" s="14"/>
      <c r="H135" s="119">
        <v>30</v>
      </c>
      <c r="I135" s="11"/>
      <c r="J135" s="11"/>
      <c r="K135" s="11"/>
      <c r="L135" s="11"/>
      <c r="M135" s="11"/>
      <c r="N135" s="15"/>
      <c r="O135" s="14"/>
      <c r="P135" s="11"/>
      <c r="Q135" s="11"/>
      <c r="R135" s="15"/>
      <c r="S135" s="14"/>
      <c r="T135" s="11"/>
      <c r="U135" s="11"/>
      <c r="V135" s="15"/>
      <c r="W135" s="72">
        <v>30</v>
      </c>
      <c r="X135" s="73"/>
      <c r="Y135" s="73"/>
      <c r="Z135" s="73"/>
    </row>
    <row r="136" spans="1:26" ht="13.5" thickBot="1">
      <c r="A136" s="96" t="s">
        <v>70</v>
      </c>
      <c r="B136" s="97"/>
      <c r="C136" s="109" t="s">
        <v>27</v>
      </c>
      <c r="D136" s="97"/>
      <c r="E136" s="110"/>
      <c r="F136" s="94">
        <v>3</v>
      </c>
      <c r="G136" s="110"/>
      <c r="H136" s="120"/>
      <c r="I136" s="95">
        <v>15</v>
      </c>
      <c r="J136" s="95"/>
      <c r="K136" s="95"/>
      <c r="L136" s="95"/>
      <c r="M136" s="95"/>
      <c r="N136" s="94"/>
      <c r="O136" s="110"/>
      <c r="P136" s="95"/>
      <c r="Q136" s="95"/>
      <c r="R136" s="94"/>
      <c r="S136" s="110"/>
      <c r="T136" s="95"/>
      <c r="U136" s="95"/>
      <c r="V136" s="94"/>
      <c r="W136" s="111"/>
      <c r="X136" s="174">
        <v>15</v>
      </c>
      <c r="Y136" s="174"/>
      <c r="Z136" s="174"/>
    </row>
    <row r="137" spans="1:26" ht="14.25" thickBot="1" thickTop="1">
      <c r="A137" s="113" t="s">
        <v>71</v>
      </c>
      <c r="B137" s="114"/>
      <c r="C137" s="117"/>
      <c r="D137" s="116" t="s">
        <v>27</v>
      </c>
      <c r="E137" s="127"/>
      <c r="F137" s="128">
        <v>2</v>
      </c>
      <c r="G137" s="127"/>
      <c r="H137" s="129">
        <v>15</v>
      </c>
      <c r="I137" s="126"/>
      <c r="J137" s="126"/>
      <c r="K137" s="126"/>
      <c r="L137" s="126"/>
      <c r="M137" s="126"/>
      <c r="N137" s="128"/>
      <c r="O137" s="127"/>
      <c r="P137" s="126"/>
      <c r="Q137" s="126"/>
      <c r="R137" s="128"/>
      <c r="S137" s="127"/>
      <c r="T137" s="126"/>
      <c r="U137" s="126">
        <v>15</v>
      </c>
      <c r="V137" s="128"/>
      <c r="W137" s="130"/>
      <c r="X137" s="131"/>
      <c r="Y137" s="131"/>
      <c r="Z137" s="131"/>
    </row>
    <row r="138" spans="1:26" ht="13.5" thickTop="1">
      <c r="A138" s="172" t="s">
        <v>72</v>
      </c>
      <c r="B138" s="84"/>
      <c r="C138" s="12" t="s">
        <v>64</v>
      </c>
      <c r="D138" s="84"/>
      <c r="E138" s="16"/>
      <c r="F138" s="83" t="s">
        <v>77</v>
      </c>
      <c r="G138" s="16"/>
      <c r="H138" s="100">
        <v>15</v>
      </c>
      <c r="I138" s="82">
        <v>15</v>
      </c>
      <c r="J138" s="82"/>
      <c r="K138" s="82"/>
      <c r="L138" s="82"/>
      <c r="M138" s="82"/>
      <c r="N138" s="83"/>
      <c r="O138" s="16"/>
      <c r="P138" s="82"/>
      <c r="Q138" s="82"/>
      <c r="R138" s="83"/>
      <c r="S138" s="16">
        <v>15</v>
      </c>
      <c r="T138" s="82">
        <v>15</v>
      </c>
      <c r="U138" s="82"/>
      <c r="V138" s="83"/>
      <c r="W138" s="71"/>
      <c r="X138" s="175"/>
      <c r="Y138" s="175"/>
      <c r="Z138" s="175"/>
    </row>
    <row r="139" spans="1:26" ht="12.75">
      <c r="A139" s="18" t="s">
        <v>73</v>
      </c>
      <c r="B139" s="21"/>
      <c r="C139" s="13" t="s">
        <v>27</v>
      </c>
      <c r="D139" s="21"/>
      <c r="E139" s="14"/>
      <c r="F139" s="15">
        <v>2</v>
      </c>
      <c r="G139" s="14"/>
      <c r="H139" s="2">
        <v>15</v>
      </c>
      <c r="I139" s="11"/>
      <c r="J139" s="11"/>
      <c r="K139" s="11"/>
      <c r="L139" s="11"/>
      <c r="M139" s="11"/>
      <c r="N139" s="15"/>
      <c r="O139" s="14"/>
      <c r="P139" s="11"/>
      <c r="Q139" s="11"/>
      <c r="R139" s="15"/>
      <c r="S139" s="14">
        <v>15</v>
      </c>
      <c r="T139" s="73"/>
      <c r="U139" s="11"/>
      <c r="V139" s="74"/>
      <c r="W139" s="72"/>
      <c r="X139" s="74"/>
      <c r="Y139" s="73"/>
      <c r="Z139" s="73"/>
    </row>
    <row r="140" spans="1:26" ht="13.5" thickBot="1">
      <c r="A140" s="18" t="s">
        <v>74</v>
      </c>
      <c r="B140" s="21"/>
      <c r="C140" s="21" t="s">
        <v>27</v>
      </c>
      <c r="D140" s="74"/>
      <c r="E140" s="14"/>
      <c r="F140" s="15">
        <v>3</v>
      </c>
      <c r="G140" s="14"/>
      <c r="H140" s="2">
        <v>30</v>
      </c>
      <c r="I140" s="11"/>
      <c r="J140" s="11"/>
      <c r="K140" s="11"/>
      <c r="L140" s="11"/>
      <c r="M140" s="11"/>
      <c r="N140" s="15"/>
      <c r="O140" s="14"/>
      <c r="P140" s="11"/>
      <c r="Q140" s="11"/>
      <c r="R140" s="15"/>
      <c r="S140" s="14"/>
      <c r="T140" s="11"/>
      <c r="U140" s="11"/>
      <c r="V140" s="74"/>
      <c r="W140" s="72">
        <v>30</v>
      </c>
      <c r="X140" s="15"/>
      <c r="Y140" s="73"/>
      <c r="Z140" s="73"/>
    </row>
    <row r="141" spans="1:26" ht="14.25" thickBot="1" thickTop="1">
      <c r="A141" s="113"/>
      <c r="B141" s="114"/>
      <c r="C141" s="115"/>
      <c r="D141" s="116"/>
      <c r="E141" s="127"/>
      <c r="F141" s="128"/>
      <c r="G141" s="127"/>
      <c r="H141" s="129"/>
      <c r="I141" s="126"/>
      <c r="J141" s="126"/>
      <c r="K141" s="126"/>
      <c r="L141" s="126"/>
      <c r="M141" s="126"/>
      <c r="N141" s="128"/>
      <c r="O141" s="127"/>
      <c r="P141" s="126"/>
      <c r="Q141" s="126"/>
      <c r="R141" s="128"/>
      <c r="S141" s="127"/>
      <c r="T141" s="126"/>
      <c r="U141" s="126"/>
      <c r="V141" s="128"/>
      <c r="W141" s="130"/>
      <c r="X141" s="131"/>
      <c r="Y141" s="131"/>
      <c r="Z141" s="131"/>
    </row>
    <row r="142" spans="1:26" ht="14.25" thickBot="1" thickTop="1">
      <c r="A142" s="491" t="s">
        <v>44</v>
      </c>
      <c r="B142" s="492"/>
      <c r="C142" s="492"/>
      <c r="D142" s="492"/>
      <c r="E142" s="492"/>
      <c r="F142" s="492"/>
      <c r="G142" s="492"/>
      <c r="H142" s="492"/>
      <c r="I142" s="492"/>
      <c r="J142" s="492"/>
      <c r="K142" s="492"/>
      <c r="L142" s="492"/>
      <c r="M142" s="492"/>
      <c r="N142" s="492"/>
      <c r="O142" s="492"/>
      <c r="P142" s="492"/>
      <c r="Q142" s="492"/>
      <c r="R142" s="492"/>
      <c r="S142" s="492"/>
      <c r="T142" s="492"/>
      <c r="U142" s="492"/>
      <c r="V142" s="492"/>
      <c r="W142" s="492"/>
      <c r="X142" s="492"/>
      <c r="Y142" s="492"/>
      <c r="Z142" s="493"/>
    </row>
    <row r="143" spans="1:26" ht="13.5" thickTop="1">
      <c r="A143" s="172" t="s">
        <v>45</v>
      </c>
      <c r="B143" s="84"/>
      <c r="C143" s="12" t="s">
        <v>21</v>
      </c>
      <c r="D143" s="84"/>
      <c r="E143" s="16">
        <v>15</v>
      </c>
      <c r="F143" s="83">
        <v>1</v>
      </c>
      <c r="G143" s="16"/>
      <c r="H143" s="100"/>
      <c r="I143" s="82">
        <v>15</v>
      </c>
      <c r="J143" s="82"/>
      <c r="K143" s="82"/>
      <c r="L143" s="82"/>
      <c r="M143" s="82"/>
      <c r="N143" s="83"/>
      <c r="O143" s="16"/>
      <c r="P143" s="82"/>
      <c r="Q143" s="82"/>
      <c r="R143" s="83"/>
      <c r="S143" s="16"/>
      <c r="T143" s="82">
        <v>15</v>
      </c>
      <c r="U143" s="82"/>
      <c r="V143" s="83"/>
      <c r="W143" s="71"/>
      <c r="X143" s="175"/>
      <c r="Y143" s="175"/>
      <c r="Z143" s="175"/>
    </row>
    <row r="144" spans="1:26" ht="12.75">
      <c r="A144" s="18" t="s">
        <v>46</v>
      </c>
      <c r="B144" s="21"/>
      <c r="C144" s="13"/>
      <c r="D144" s="21" t="s">
        <v>21</v>
      </c>
      <c r="E144" s="14">
        <v>30</v>
      </c>
      <c r="F144" s="15">
        <v>2</v>
      </c>
      <c r="G144" s="14"/>
      <c r="H144" s="2"/>
      <c r="I144" s="11"/>
      <c r="J144" s="11"/>
      <c r="K144" s="11"/>
      <c r="L144" s="11"/>
      <c r="M144" s="11"/>
      <c r="N144" s="15">
        <v>30</v>
      </c>
      <c r="O144" s="14"/>
      <c r="P144" s="11"/>
      <c r="Q144" s="11"/>
      <c r="R144" s="15"/>
      <c r="S144" s="14"/>
      <c r="T144" s="11"/>
      <c r="U144" s="11"/>
      <c r="V144" s="15">
        <v>30</v>
      </c>
      <c r="W144" s="72"/>
      <c r="X144" s="73"/>
      <c r="Y144" s="73"/>
      <c r="Z144" s="73"/>
    </row>
    <row r="145" spans="1:26" ht="12.75">
      <c r="A145" s="494" t="s">
        <v>47</v>
      </c>
      <c r="B145" s="495"/>
      <c r="C145" s="496" t="s">
        <v>21</v>
      </c>
      <c r="D145" s="495" t="s">
        <v>21</v>
      </c>
      <c r="E145" s="490">
        <v>120</v>
      </c>
      <c r="F145" s="15">
        <v>4</v>
      </c>
      <c r="G145" s="490"/>
      <c r="H145" s="497"/>
      <c r="I145" s="479"/>
      <c r="J145" s="479"/>
      <c r="K145" s="479"/>
      <c r="L145" s="479"/>
      <c r="M145" s="479"/>
      <c r="N145" s="489">
        <v>120</v>
      </c>
      <c r="O145" s="490"/>
      <c r="P145" s="479"/>
      <c r="Q145" s="479"/>
      <c r="R145" s="489"/>
      <c r="S145" s="490"/>
      <c r="T145" s="479"/>
      <c r="U145" s="479"/>
      <c r="V145" s="489"/>
      <c r="W145" s="467"/>
      <c r="X145" s="469">
        <v>60</v>
      </c>
      <c r="Y145" s="469"/>
      <c r="Z145" s="469">
        <v>60</v>
      </c>
    </row>
    <row r="146" spans="1:26" ht="12.75">
      <c r="A146" s="484"/>
      <c r="B146" s="486"/>
      <c r="C146" s="488"/>
      <c r="D146" s="486"/>
      <c r="E146" s="476"/>
      <c r="F146" s="94">
        <v>4</v>
      </c>
      <c r="G146" s="476"/>
      <c r="H146" s="478"/>
      <c r="I146" s="471"/>
      <c r="J146" s="471"/>
      <c r="K146" s="471"/>
      <c r="L146" s="471"/>
      <c r="M146" s="471"/>
      <c r="N146" s="473"/>
      <c r="O146" s="476"/>
      <c r="P146" s="471"/>
      <c r="Q146" s="471"/>
      <c r="R146" s="473"/>
      <c r="S146" s="476"/>
      <c r="T146" s="471"/>
      <c r="U146" s="471"/>
      <c r="V146" s="473"/>
      <c r="W146" s="468"/>
      <c r="X146" s="466"/>
      <c r="Y146" s="466"/>
      <c r="Z146" s="466"/>
    </row>
    <row r="147" spans="1:26" ht="13.5" thickBot="1">
      <c r="A147" s="96" t="s">
        <v>48</v>
      </c>
      <c r="B147" s="97"/>
      <c r="C147" s="109"/>
      <c r="D147" s="97" t="s">
        <v>21</v>
      </c>
      <c r="E147" s="110">
        <v>60</v>
      </c>
      <c r="F147" s="94">
        <v>4</v>
      </c>
      <c r="G147" s="110"/>
      <c r="H147" s="85"/>
      <c r="I147" s="95"/>
      <c r="J147" s="95"/>
      <c r="K147" s="95"/>
      <c r="L147" s="95"/>
      <c r="M147" s="95"/>
      <c r="N147" s="94">
        <v>60</v>
      </c>
      <c r="O147" s="110"/>
      <c r="P147" s="95"/>
      <c r="Q147" s="95"/>
      <c r="R147" s="94"/>
      <c r="S147" s="110"/>
      <c r="T147" s="95"/>
      <c r="U147" s="95"/>
      <c r="V147" s="94"/>
      <c r="W147" s="111"/>
      <c r="X147" s="174"/>
      <c r="Y147" s="174"/>
      <c r="Z147" s="174">
        <v>60</v>
      </c>
    </row>
    <row r="148" spans="1:26" ht="14.25" thickBot="1" thickTop="1">
      <c r="A148" s="113"/>
      <c r="B148" s="114"/>
      <c r="C148" s="115" t="s">
        <v>32</v>
      </c>
      <c r="D148" s="116" t="s">
        <v>57</v>
      </c>
      <c r="E148" s="127">
        <f>SUM(E143:E147)</f>
        <v>225</v>
      </c>
      <c r="F148" s="128">
        <f>SUM(F143:F147)</f>
        <v>15</v>
      </c>
      <c r="G148" s="127"/>
      <c r="H148" s="129"/>
      <c r="I148" s="126">
        <f>SUM(I143:I147)</f>
        <v>15</v>
      </c>
      <c r="J148" s="126"/>
      <c r="K148" s="126"/>
      <c r="L148" s="126"/>
      <c r="M148" s="126"/>
      <c r="N148" s="128">
        <f>SUM(N143:N147)</f>
        <v>210</v>
      </c>
      <c r="O148" s="127"/>
      <c r="P148" s="126"/>
      <c r="Q148" s="126"/>
      <c r="R148" s="128"/>
      <c r="S148" s="127"/>
      <c r="T148" s="126">
        <f>SUM(T143:T147)</f>
        <v>15</v>
      </c>
      <c r="U148" s="126"/>
      <c r="V148" s="128">
        <f>SUM(V143:V147)</f>
        <v>30</v>
      </c>
      <c r="W148" s="130"/>
      <c r="X148" s="131">
        <f>SUM(X143:X147)</f>
        <v>60</v>
      </c>
      <c r="Y148" s="131"/>
      <c r="Z148" s="131">
        <f>SUM(Z143:Z147)</f>
        <v>120</v>
      </c>
    </row>
    <row r="149" spans="1:26" ht="14.25" thickBot="1" thickTop="1">
      <c r="A149" s="480" t="s">
        <v>49</v>
      </c>
      <c r="B149" s="481"/>
      <c r="C149" s="481"/>
      <c r="D149" s="481"/>
      <c r="E149" s="481"/>
      <c r="F149" s="481"/>
      <c r="G149" s="481"/>
      <c r="H149" s="481"/>
      <c r="I149" s="481"/>
      <c r="J149" s="481"/>
      <c r="K149" s="481"/>
      <c r="L149" s="481"/>
      <c r="M149" s="481"/>
      <c r="N149" s="481"/>
      <c r="O149" s="481"/>
      <c r="P149" s="481"/>
      <c r="Q149" s="481"/>
      <c r="R149" s="481"/>
      <c r="S149" s="481"/>
      <c r="T149" s="481"/>
      <c r="U149" s="481"/>
      <c r="V149" s="481"/>
      <c r="W149" s="481"/>
      <c r="X149" s="481"/>
      <c r="Y149" s="481"/>
      <c r="Z149" s="482"/>
    </row>
    <row r="150" spans="1:26" ht="13.5" thickTop="1">
      <c r="A150" s="483" t="s">
        <v>50</v>
      </c>
      <c r="B150" s="485"/>
      <c r="C150" s="487" t="s">
        <v>21</v>
      </c>
      <c r="D150" s="485" t="s">
        <v>20</v>
      </c>
      <c r="E150" s="475">
        <v>120</v>
      </c>
      <c r="F150" s="132">
        <v>4</v>
      </c>
      <c r="G150" s="475"/>
      <c r="H150" s="477"/>
      <c r="I150" s="470">
        <v>120</v>
      </c>
      <c r="J150" s="470"/>
      <c r="K150" s="470"/>
      <c r="L150" s="470"/>
      <c r="M150" s="470"/>
      <c r="N150" s="472"/>
      <c r="O150" s="475"/>
      <c r="P150" s="470">
        <v>60</v>
      </c>
      <c r="Q150" s="470"/>
      <c r="R150" s="472">
        <v>60</v>
      </c>
      <c r="S150" s="475"/>
      <c r="T150" s="470"/>
      <c r="U150" s="470"/>
      <c r="V150" s="472"/>
      <c r="W150" s="474"/>
      <c r="X150" s="465"/>
      <c r="Y150" s="125"/>
      <c r="Z150" s="465"/>
    </row>
    <row r="151" spans="1:26" ht="12.75">
      <c r="A151" s="484"/>
      <c r="B151" s="486"/>
      <c r="C151" s="488"/>
      <c r="D151" s="486"/>
      <c r="E151" s="476"/>
      <c r="F151" s="99">
        <v>4</v>
      </c>
      <c r="G151" s="476"/>
      <c r="H151" s="478"/>
      <c r="I151" s="471"/>
      <c r="J151" s="471"/>
      <c r="K151" s="471"/>
      <c r="L151" s="471"/>
      <c r="M151" s="471"/>
      <c r="N151" s="473"/>
      <c r="O151" s="476"/>
      <c r="P151" s="471"/>
      <c r="Q151" s="471"/>
      <c r="R151" s="473"/>
      <c r="S151" s="476"/>
      <c r="T151" s="471"/>
      <c r="U151" s="471"/>
      <c r="V151" s="473"/>
      <c r="W151" s="468"/>
      <c r="X151" s="466"/>
      <c r="Y151" s="125"/>
      <c r="Z151" s="466"/>
    </row>
    <row r="152" spans="1:26" ht="12.75">
      <c r="A152" s="18" t="s">
        <v>51</v>
      </c>
      <c r="B152" s="21"/>
      <c r="C152" s="13" t="s">
        <v>27</v>
      </c>
      <c r="D152" s="21"/>
      <c r="E152" s="14">
        <v>30</v>
      </c>
      <c r="F152" s="153">
        <v>2</v>
      </c>
      <c r="G152" s="72"/>
      <c r="H152" s="154"/>
      <c r="I152" s="73">
        <v>30</v>
      </c>
      <c r="J152" s="73"/>
      <c r="K152" s="73"/>
      <c r="L152" s="73"/>
      <c r="M152" s="73"/>
      <c r="N152" s="153"/>
      <c r="O152" s="72"/>
      <c r="P152" s="73"/>
      <c r="Q152" s="73"/>
      <c r="R152" s="153"/>
      <c r="S152" s="14"/>
      <c r="T152" s="11">
        <v>30</v>
      </c>
      <c r="U152" s="11"/>
      <c r="V152" s="15"/>
      <c r="W152" s="72"/>
      <c r="X152" s="73"/>
      <c r="Y152" s="73"/>
      <c r="Z152" s="73"/>
    </row>
    <row r="153" spans="1:26" ht="12.75">
      <c r="A153" s="18" t="s">
        <v>52</v>
      </c>
      <c r="B153" s="21"/>
      <c r="C153" s="13"/>
      <c r="D153" s="21" t="s">
        <v>21</v>
      </c>
      <c r="E153" s="14">
        <v>30</v>
      </c>
      <c r="F153" s="153">
        <v>1</v>
      </c>
      <c r="G153" s="72"/>
      <c r="H153" s="154"/>
      <c r="I153" s="73">
        <v>30</v>
      </c>
      <c r="J153" s="73"/>
      <c r="K153" s="73"/>
      <c r="L153" s="73"/>
      <c r="M153" s="73"/>
      <c r="N153" s="153"/>
      <c r="O153" s="72"/>
      <c r="P153" s="73"/>
      <c r="Q153" s="73"/>
      <c r="R153" s="153">
        <v>30</v>
      </c>
      <c r="S153" s="14"/>
      <c r="T153" s="11"/>
      <c r="U153" s="11"/>
      <c r="V153" s="15"/>
      <c r="W153" s="72"/>
      <c r="X153" s="73"/>
      <c r="Y153" s="73"/>
      <c r="Z153" s="73"/>
    </row>
    <row r="154" spans="1:26" ht="12.75">
      <c r="A154" s="18" t="s">
        <v>53</v>
      </c>
      <c r="B154" s="21"/>
      <c r="C154" s="13"/>
      <c r="D154" s="21" t="s">
        <v>27</v>
      </c>
      <c r="E154" s="14">
        <v>15</v>
      </c>
      <c r="F154" s="153">
        <v>1</v>
      </c>
      <c r="G154" s="72">
        <v>15</v>
      </c>
      <c r="H154" s="154"/>
      <c r="I154" s="73"/>
      <c r="J154" s="73"/>
      <c r="K154" s="73"/>
      <c r="L154" s="73"/>
      <c r="M154" s="73"/>
      <c r="N154" s="153"/>
      <c r="O154" s="72"/>
      <c r="P154" s="73"/>
      <c r="Q154" s="73">
        <v>15</v>
      </c>
      <c r="R154" s="153"/>
      <c r="S154" s="14"/>
      <c r="T154" s="11"/>
      <c r="U154" s="11"/>
      <c r="V154" s="15"/>
      <c r="W154" s="72"/>
      <c r="X154" s="73"/>
      <c r="Y154" s="73"/>
      <c r="Z154" s="73"/>
    </row>
    <row r="155" spans="1:26" ht="12.75">
      <c r="A155" s="18" t="s">
        <v>54</v>
      </c>
      <c r="B155" s="21"/>
      <c r="C155" s="13"/>
      <c r="D155" s="21" t="s">
        <v>27</v>
      </c>
      <c r="E155" s="14">
        <v>30</v>
      </c>
      <c r="F155" s="153">
        <v>2</v>
      </c>
      <c r="G155" s="72">
        <v>30</v>
      </c>
      <c r="H155" s="154"/>
      <c r="I155" s="73"/>
      <c r="J155" s="73"/>
      <c r="K155" s="73"/>
      <c r="L155" s="73"/>
      <c r="M155" s="73"/>
      <c r="N155" s="153"/>
      <c r="O155" s="72"/>
      <c r="P155" s="73"/>
      <c r="Q155" s="73">
        <v>30</v>
      </c>
      <c r="R155" s="153"/>
      <c r="S155" s="14"/>
      <c r="T155" s="11"/>
      <c r="U155" s="11"/>
      <c r="V155" s="15"/>
      <c r="W155" s="72"/>
      <c r="X155" s="73"/>
      <c r="Y155" s="73"/>
      <c r="Z155" s="73"/>
    </row>
    <row r="156" spans="1:26" ht="12.75">
      <c r="A156" s="18" t="s">
        <v>22</v>
      </c>
      <c r="B156" s="21"/>
      <c r="C156" s="13"/>
      <c r="D156" s="21" t="s">
        <v>21</v>
      </c>
      <c r="E156" s="14">
        <v>15</v>
      </c>
      <c r="F156" s="15">
        <v>1</v>
      </c>
      <c r="G156" s="14"/>
      <c r="H156" s="171"/>
      <c r="I156" s="11">
        <v>15</v>
      </c>
      <c r="J156" s="11"/>
      <c r="K156" s="11"/>
      <c r="L156" s="11"/>
      <c r="M156" s="11"/>
      <c r="N156" s="15"/>
      <c r="O156" s="14"/>
      <c r="P156" s="11"/>
      <c r="Q156" s="11"/>
      <c r="R156" s="15">
        <v>15</v>
      </c>
      <c r="S156" s="14"/>
      <c r="T156" s="11"/>
      <c r="U156" s="11"/>
      <c r="V156" s="15"/>
      <c r="W156" s="72"/>
      <c r="X156" s="73"/>
      <c r="Y156" s="73"/>
      <c r="Z156" s="73"/>
    </row>
    <row r="157" spans="1:26" ht="13.5" thickBot="1">
      <c r="A157" s="121" t="s">
        <v>55</v>
      </c>
      <c r="B157" s="98"/>
      <c r="C157" s="122"/>
      <c r="D157" s="98" t="s">
        <v>27</v>
      </c>
      <c r="E157" s="107">
        <v>30</v>
      </c>
      <c r="F157" s="99">
        <v>2</v>
      </c>
      <c r="G157" s="107"/>
      <c r="H157" s="123">
        <v>30</v>
      </c>
      <c r="I157" s="173"/>
      <c r="J157" s="173"/>
      <c r="K157" s="173"/>
      <c r="L157" s="173"/>
      <c r="M157" s="173"/>
      <c r="N157" s="99"/>
      <c r="O157" s="107"/>
      <c r="P157" s="173"/>
      <c r="Q157" s="173"/>
      <c r="R157" s="99"/>
      <c r="S157" s="107"/>
      <c r="T157" s="173"/>
      <c r="U157" s="173"/>
      <c r="V157" s="99"/>
      <c r="W157" s="124"/>
      <c r="X157" s="125"/>
      <c r="Y157" s="125">
        <v>30</v>
      </c>
      <c r="Z157" s="125"/>
    </row>
    <row r="158" spans="1:26" ht="28.5" thickBot="1" thickTop="1">
      <c r="A158" s="113"/>
      <c r="B158" s="116"/>
      <c r="C158" s="117" t="s">
        <v>58</v>
      </c>
      <c r="D158" s="118" t="s">
        <v>59</v>
      </c>
      <c r="E158" s="127">
        <f>SUM(E150:E157)</f>
        <v>270</v>
      </c>
      <c r="F158" s="128">
        <f>SUM(F150:F157)</f>
        <v>17</v>
      </c>
      <c r="G158" s="127">
        <f>SUM(G150:G157)</f>
        <v>45</v>
      </c>
      <c r="H158" s="133">
        <f>SUM(H150:H157)</f>
        <v>30</v>
      </c>
      <c r="I158" s="126">
        <f>SUM(I150:I157)</f>
        <v>195</v>
      </c>
      <c r="J158" s="126"/>
      <c r="K158" s="126"/>
      <c r="L158" s="126"/>
      <c r="M158" s="126"/>
      <c r="N158" s="128"/>
      <c r="O158" s="127"/>
      <c r="P158" s="126">
        <f>SUM(P150:P157)</f>
        <v>60</v>
      </c>
      <c r="Q158" s="126">
        <f>SUM(Q150:Q157)</f>
        <v>45</v>
      </c>
      <c r="R158" s="128">
        <f>SUM(R150:R157)</f>
        <v>105</v>
      </c>
      <c r="S158" s="127"/>
      <c r="T158" s="126"/>
      <c r="U158" s="126"/>
      <c r="V158" s="128"/>
      <c r="W158" s="130"/>
      <c r="X158" s="131">
        <f>SUM(X150:X157)</f>
        <v>0</v>
      </c>
      <c r="Y158" s="131">
        <f>SUM(Y150:Y157)</f>
        <v>30</v>
      </c>
      <c r="Z158" s="131"/>
    </row>
    <row r="159" spans="1:26" ht="14.25" thickBot="1" thickTop="1">
      <c r="A159" s="136" t="s">
        <v>63</v>
      </c>
      <c r="B159" s="137"/>
      <c r="C159" s="138"/>
      <c r="D159" s="137" t="s">
        <v>56</v>
      </c>
      <c r="E159" s="139">
        <v>90</v>
      </c>
      <c r="F159" s="140">
        <v>12</v>
      </c>
      <c r="G159" s="138"/>
      <c r="H159" s="141"/>
      <c r="I159" s="138">
        <v>90</v>
      </c>
      <c r="J159" s="141"/>
      <c r="K159" s="138"/>
      <c r="L159" s="141"/>
      <c r="M159" s="138"/>
      <c r="N159" s="137"/>
      <c r="O159" s="138"/>
      <c r="P159" s="141"/>
      <c r="Q159" s="138"/>
      <c r="R159" s="137"/>
      <c r="S159" s="138"/>
      <c r="T159" s="141"/>
      <c r="U159" s="138"/>
      <c r="V159" s="137"/>
      <c r="W159" s="138"/>
      <c r="X159" s="141"/>
      <c r="Y159" s="138"/>
      <c r="Z159" s="142">
        <v>90</v>
      </c>
    </row>
    <row r="160" spans="1:26" ht="14.25" thickBot="1" thickTop="1">
      <c r="A160" s="113"/>
      <c r="B160" s="114"/>
      <c r="C160" s="143"/>
      <c r="D160" s="114"/>
      <c r="E160" s="144"/>
      <c r="F160" s="145"/>
      <c r="G160" s="144"/>
      <c r="H160" s="146"/>
      <c r="I160" s="147"/>
      <c r="J160" s="147"/>
      <c r="K160" s="147"/>
      <c r="L160" s="147"/>
      <c r="M160" s="147"/>
      <c r="N160" s="145"/>
      <c r="O160" s="144"/>
      <c r="P160" s="147"/>
      <c r="Q160" s="147"/>
      <c r="R160" s="145"/>
      <c r="S160" s="144"/>
      <c r="T160" s="147"/>
      <c r="U160" s="147"/>
      <c r="V160" s="145"/>
      <c r="W160" s="148"/>
      <c r="X160" s="149"/>
      <c r="Y160" s="149"/>
      <c r="Z160" s="149"/>
    </row>
    <row r="161" ht="13.5" thickTop="1"/>
  </sheetData>
  <sheetProtection/>
  <mergeCells count="511">
    <mergeCell ref="A1:Z1"/>
    <mergeCell ref="A2:Z2"/>
    <mergeCell ref="A3:Z3"/>
    <mergeCell ref="A5:Z5"/>
    <mergeCell ref="A6:Z6"/>
    <mergeCell ref="A7:Z7"/>
    <mergeCell ref="A8:A10"/>
    <mergeCell ref="B8:B10"/>
    <mergeCell ref="C8:D8"/>
    <mergeCell ref="E8:E10"/>
    <mergeCell ref="F8:F10"/>
    <mergeCell ref="G8:N8"/>
    <mergeCell ref="N9:N10"/>
    <mergeCell ref="O8:R8"/>
    <mergeCell ref="S8:V8"/>
    <mergeCell ref="W8:Z8"/>
    <mergeCell ref="C9:C10"/>
    <mergeCell ref="D9:D10"/>
    <mergeCell ref="G9:G10"/>
    <mergeCell ref="H9:H10"/>
    <mergeCell ref="I9:K9"/>
    <mergeCell ref="L9:L10"/>
    <mergeCell ref="M9:M10"/>
    <mergeCell ref="O9:P9"/>
    <mergeCell ref="Q9:R9"/>
    <mergeCell ref="S9:T9"/>
    <mergeCell ref="U9:V9"/>
    <mergeCell ref="W9:X9"/>
    <mergeCell ref="Y9:Z9"/>
    <mergeCell ref="A31:A32"/>
    <mergeCell ref="B31:B32"/>
    <mergeCell ref="C31:C32"/>
    <mergeCell ref="D31:D32"/>
    <mergeCell ref="E31:E32"/>
    <mergeCell ref="H31:H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41:A43"/>
    <mergeCell ref="B41:B43"/>
    <mergeCell ref="C41:C43"/>
    <mergeCell ref="D41:D43"/>
    <mergeCell ref="E41:E43"/>
    <mergeCell ref="G41:G43"/>
    <mergeCell ref="H41:H43"/>
    <mergeCell ref="I41:I43"/>
    <mergeCell ref="J41:J43"/>
    <mergeCell ref="K41:K43"/>
    <mergeCell ref="L41:L43"/>
    <mergeCell ref="M41:M43"/>
    <mergeCell ref="N41:N43"/>
    <mergeCell ref="O41:O43"/>
    <mergeCell ref="P41:P43"/>
    <mergeCell ref="Q41:Q43"/>
    <mergeCell ref="R41:R43"/>
    <mergeCell ref="S41:S43"/>
    <mergeCell ref="T41:T43"/>
    <mergeCell ref="U41:U43"/>
    <mergeCell ref="V41:V43"/>
    <mergeCell ref="W41:W43"/>
    <mergeCell ref="X41:X43"/>
    <mergeCell ref="Y41:Y43"/>
    <mergeCell ref="Z41:Z43"/>
    <mergeCell ref="A45:Z45"/>
    <mergeCell ref="A46:A48"/>
    <mergeCell ref="B46:B48"/>
    <mergeCell ref="C46:D46"/>
    <mergeCell ref="E46:E48"/>
    <mergeCell ref="F46:F48"/>
    <mergeCell ref="G46:N46"/>
    <mergeCell ref="O46:R46"/>
    <mergeCell ref="S46:V46"/>
    <mergeCell ref="W46:Z46"/>
    <mergeCell ref="C47:C48"/>
    <mergeCell ref="D47:D48"/>
    <mergeCell ref="G47:G48"/>
    <mergeCell ref="H47:H48"/>
    <mergeCell ref="I47:K47"/>
    <mergeCell ref="L47:L48"/>
    <mergeCell ref="M47:M48"/>
    <mergeCell ref="N47:N48"/>
    <mergeCell ref="O47:P47"/>
    <mergeCell ref="Q47:R47"/>
    <mergeCell ref="S47:T47"/>
    <mergeCell ref="U47:V47"/>
    <mergeCell ref="W47:X47"/>
    <mergeCell ref="Y47:Z47"/>
    <mergeCell ref="A51:A52"/>
    <mergeCell ref="B51:B52"/>
    <mergeCell ref="E51:E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U51:U52"/>
    <mergeCell ref="V51:V52"/>
    <mergeCell ref="W51:W52"/>
    <mergeCell ref="X51:X52"/>
    <mergeCell ref="Y51:Y52"/>
    <mergeCell ref="Z51:Z52"/>
    <mergeCell ref="A53:A54"/>
    <mergeCell ref="B53:B54"/>
    <mergeCell ref="C53:C54"/>
    <mergeCell ref="E53:E54"/>
    <mergeCell ref="H53:H54"/>
    <mergeCell ref="J53:J54"/>
    <mergeCell ref="K53:K54"/>
    <mergeCell ref="L53:L54"/>
    <mergeCell ref="M53:M54"/>
    <mergeCell ref="N53:N54"/>
    <mergeCell ref="O53:O54"/>
    <mergeCell ref="P53:P54"/>
    <mergeCell ref="Z53:Z54"/>
    <mergeCell ref="A56:A57"/>
    <mergeCell ref="B56:B57"/>
    <mergeCell ref="C56:C57"/>
    <mergeCell ref="D56:D57"/>
    <mergeCell ref="E56:E57"/>
    <mergeCell ref="H56:H57"/>
    <mergeCell ref="Q53:Q54"/>
    <mergeCell ref="R53:R54"/>
    <mergeCell ref="S53:S54"/>
    <mergeCell ref="N56:N57"/>
    <mergeCell ref="O56:O57"/>
    <mergeCell ref="W53:W54"/>
    <mergeCell ref="X53:X54"/>
    <mergeCell ref="Y53:Y54"/>
    <mergeCell ref="T53:T54"/>
    <mergeCell ref="U53:U54"/>
    <mergeCell ref="V53:V54"/>
    <mergeCell ref="V56:V57"/>
    <mergeCell ref="X56:X57"/>
    <mergeCell ref="H58:H59"/>
    <mergeCell ref="P56:P57"/>
    <mergeCell ref="O58:O59"/>
    <mergeCell ref="J56:J57"/>
    <mergeCell ref="K56:K57"/>
    <mergeCell ref="L56:L57"/>
    <mergeCell ref="J58:J59"/>
    <mergeCell ref="K58:K59"/>
    <mergeCell ref="L58:L59"/>
    <mergeCell ref="M56:M57"/>
    <mergeCell ref="Y56:Y57"/>
    <mergeCell ref="Z56:Z57"/>
    <mergeCell ref="Q56:Q57"/>
    <mergeCell ref="R56:R57"/>
    <mergeCell ref="S56:S57"/>
    <mergeCell ref="T56:T57"/>
    <mergeCell ref="U56:U57"/>
    <mergeCell ref="W56:W57"/>
    <mergeCell ref="R58:R59"/>
    <mergeCell ref="S58:S59"/>
    <mergeCell ref="T58:T59"/>
    <mergeCell ref="W58:W59"/>
    <mergeCell ref="X58:X59"/>
    <mergeCell ref="M58:M59"/>
    <mergeCell ref="N58:N59"/>
    <mergeCell ref="Y58:Y59"/>
    <mergeCell ref="Z58:Z59"/>
    <mergeCell ref="A60:A61"/>
    <mergeCell ref="B60:B61"/>
    <mergeCell ref="C60:C61"/>
    <mergeCell ref="D60:D61"/>
    <mergeCell ref="E60:E61"/>
    <mergeCell ref="H60:H61"/>
    <mergeCell ref="P58:P59"/>
    <mergeCell ref="Q58:Q59"/>
    <mergeCell ref="N77:N78"/>
    <mergeCell ref="O77:O78"/>
    <mergeCell ref="A77:A78"/>
    <mergeCell ref="B77:B78"/>
    <mergeCell ref="C77:C78"/>
    <mergeCell ref="D77:D78"/>
    <mergeCell ref="E77:E78"/>
    <mergeCell ref="H77:H78"/>
    <mergeCell ref="P77:P78"/>
    <mergeCell ref="A58:A59"/>
    <mergeCell ref="B58:B59"/>
    <mergeCell ref="D58:D59"/>
    <mergeCell ref="E58:E59"/>
    <mergeCell ref="Q77:Q78"/>
    <mergeCell ref="J77:J78"/>
    <mergeCell ref="K77:K78"/>
    <mergeCell ref="L77:L78"/>
    <mergeCell ref="M77:M78"/>
    <mergeCell ref="R77:R78"/>
    <mergeCell ref="S77:S78"/>
    <mergeCell ref="T77:T78"/>
    <mergeCell ref="U77:U78"/>
    <mergeCell ref="V77:V78"/>
    <mergeCell ref="W77:W78"/>
    <mergeCell ref="X77:X78"/>
    <mergeCell ref="Y77:Y78"/>
    <mergeCell ref="Z77:Z78"/>
    <mergeCell ref="A80:A82"/>
    <mergeCell ref="B80:B82"/>
    <mergeCell ref="C80:D80"/>
    <mergeCell ref="E80:E82"/>
    <mergeCell ref="F80:F82"/>
    <mergeCell ref="G80:N80"/>
    <mergeCell ref="O80:R80"/>
    <mergeCell ref="S80:V80"/>
    <mergeCell ref="W80:Z80"/>
    <mergeCell ref="C81:C82"/>
    <mergeCell ref="D81:D82"/>
    <mergeCell ref="G81:G82"/>
    <mergeCell ref="H81:H82"/>
    <mergeCell ref="I81:K81"/>
    <mergeCell ref="L81:L82"/>
    <mergeCell ref="M81:M82"/>
    <mergeCell ref="N81:N82"/>
    <mergeCell ref="O81:P81"/>
    <mergeCell ref="Q81:R81"/>
    <mergeCell ref="S81:T81"/>
    <mergeCell ref="U81:V81"/>
    <mergeCell ref="W81:X81"/>
    <mergeCell ref="Y81:Z81"/>
    <mergeCell ref="A85:A86"/>
    <mergeCell ref="B85:B86"/>
    <mergeCell ref="E85:E86"/>
    <mergeCell ref="J85:J86"/>
    <mergeCell ref="K85:K86"/>
    <mergeCell ref="L85:L86"/>
    <mergeCell ref="M85:M86"/>
    <mergeCell ref="N85:N86"/>
    <mergeCell ref="O85:O86"/>
    <mergeCell ref="P85:P86"/>
    <mergeCell ref="Q85:Q86"/>
    <mergeCell ref="R85:R86"/>
    <mergeCell ref="U85:U86"/>
    <mergeCell ref="V85:V86"/>
    <mergeCell ref="W85:W86"/>
    <mergeCell ref="X85:X86"/>
    <mergeCell ref="Y85:Y86"/>
    <mergeCell ref="Z85:Z86"/>
    <mergeCell ref="A87:A88"/>
    <mergeCell ref="B87:B88"/>
    <mergeCell ref="C87:C88"/>
    <mergeCell ref="E87:E88"/>
    <mergeCell ref="H87:H88"/>
    <mergeCell ref="J87:J88"/>
    <mergeCell ref="K87:K88"/>
    <mergeCell ref="L87:L88"/>
    <mergeCell ref="M87:M88"/>
    <mergeCell ref="N87:N88"/>
    <mergeCell ref="O87:O88"/>
    <mergeCell ref="P87:P88"/>
    <mergeCell ref="Z87:Z88"/>
    <mergeCell ref="A90:A91"/>
    <mergeCell ref="B90:B91"/>
    <mergeCell ref="C90:C91"/>
    <mergeCell ref="D90:D91"/>
    <mergeCell ref="E90:E91"/>
    <mergeCell ref="H90:H91"/>
    <mergeCell ref="Q87:Q88"/>
    <mergeCell ref="R87:R88"/>
    <mergeCell ref="S87:S88"/>
    <mergeCell ref="N90:N91"/>
    <mergeCell ref="O90:O91"/>
    <mergeCell ref="W87:W88"/>
    <mergeCell ref="X87:X88"/>
    <mergeCell ref="Y87:Y88"/>
    <mergeCell ref="T87:T88"/>
    <mergeCell ref="U87:U88"/>
    <mergeCell ref="V87:V88"/>
    <mergeCell ref="V90:V91"/>
    <mergeCell ref="X90:X91"/>
    <mergeCell ref="H92:H93"/>
    <mergeCell ref="P90:P91"/>
    <mergeCell ref="O92:O93"/>
    <mergeCell ref="J90:J91"/>
    <mergeCell ref="K90:K91"/>
    <mergeCell ref="L90:L91"/>
    <mergeCell ref="J92:J93"/>
    <mergeCell ref="K92:K93"/>
    <mergeCell ref="L92:L93"/>
    <mergeCell ref="M90:M91"/>
    <mergeCell ref="Y90:Y91"/>
    <mergeCell ref="Z90:Z91"/>
    <mergeCell ref="Q90:Q91"/>
    <mergeCell ref="R90:R91"/>
    <mergeCell ref="S90:S91"/>
    <mergeCell ref="T90:T91"/>
    <mergeCell ref="U90:U91"/>
    <mergeCell ref="W90:W91"/>
    <mergeCell ref="R92:R93"/>
    <mergeCell ref="S92:S93"/>
    <mergeCell ref="T92:T93"/>
    <mergeCell ref="W92:W93"/>
    <mergeCell ref="X92:X93"/>
    <mergeCell ref="M92:M93"/>
    <mergeCell ref="N92:N93"/>
    <mergeCell ref="Y92:Y93"/>
    <mergeCell ref="Z92:Z93"/>
    <mergeCell ref="A94:A95"/>
    <mergeCell ref="B94:B95"/>
    <mergeCell ref="C94:C95"/>
    <mergeCell ref="D94:D95"/>
    <mergeCell ref="E94:E95"/>
    <mergeCell ref="H94:H95"/>
    <mergeCell ref="P92:P93"/>
    <mergeCell ref="Q92:Q93"/>
    <mergeCell ref="N111:N112"/>
    <mergeCell ref="O111:O112"/>
    <mergeCell ref="A111:A112"/>
    <mergeCell ref="B111:B112"/>
    <mergeCell ref="C111:C112"/>
    <mergeCell ref="D111:D112"/>
    <mergeCell ref="E111:E112"/>
    <mergeCell ref="H111:H112"/>
    <mergeCell ref="P111:P112"/>
    <mergeCell ref="A92:A93"/>
    <mergeCell ref="B92:B93"/>
    <mergeCell ref="D92:D93"/>
    <mergeCell ref="E92:E93"/>
    <mergeCell ref="Q111:Q112"/>
    <mergeCell ref="J111:J112"/>
    <mergeCell ref="K111:K112"/>
    <mergeCell ref="L111:L112"/>
    <mergeCell ref="M111:M112"/>
    <mergeCell ref="R111:R112"/>
    <mergeCell ref="S111:S112"/>
    <mergeCell ref="T111:T112"/>
    <mergeCell ref="U111:U112"/>
    <mergeCell ref="V111:V112"/>
    <mergeCell ref="W111:W112"/>
    <mergeCell ref="X111:X112"/>
    <mergeCell ref="Y111:Y112"/>
    <mergeCell ref="Z111:Z112"/>
    <mergeCell ref="A114:A116"/>
    <mergeCell ref="B114:B116"/>
    <mergeCell ref="C114:D114"/>
    <mergeCell ref="E114:E116"/>
    <mergeCell ref="F114:F116"/>
    <mergeCell ref="G114:N114"/>
    <mergeCell ref="O114:R114"/>
    <mergeCell ref="S114:V114"/>
    <mergeCell ref="W114:Z114"/>
    <mergeCell ref="C115:C116"/>
    <mergeCell ref="D115:D116"/>
    <mergeCell ref="G115:G116"/>
    <mergeCell ref="H115:H116"/>
    <mergeCell ref="I115:K115"/>
    <mergeCell ref="L115:L116"/>
    <mergeCell ref="M115:M116"/>
    <mergeCell ref="N115:N116"/>
    <mergeCell ref="O115:P115"/>
    <mergeCell ref="Q115:R115"/>
    <mergeCell ref="S115:T115"/>
    <mergeCell ref="U115:V115"/>
    <mergeCell ref="W115:X115"/>
    <mergeCell ref="Y115:Z115"/>
    <mergeCell ref="A119:A120"/>
    <mergeCell ref="B119:B120"/>
    <mergeCell ref="E119:E120"/>
    <mergeCell ref="J119:J120"/>
    <mergeCell ref="K119:K120"/>
    <mergeCell ref="L119:L120"/>
    <mergeCell ref="M119:M120"/>
    <mergeCell ref="N119:N120"/>
    <mergeCell ref="O119:O120"/>
    <mergeCell ref="P119:P120"/>
    <mergeCell ref="Q119:Q120"/>
    <mergeCell ref="R119:R120"/>
    <mergeCell ref="U119:U120"/>
    <mergeCell ref="V119:V120"/>
    <mergeCell ref="W119:W120"/>
    <mergeCell ref="X119:X120"/>
    <mergeCell ref="Y119:Y120"/>
    <mergeCell ref="Z119:Z120"/>
    <mergeCell ref="A121:A122"/>
    <mergeCell ref="B121:B122"/>
    <mergeCell ref="C121:C122"/>
    <mergeCell ref="E121:E122"/>
    <mergeCell ref="H121:H122"/>
    <mergeCell ref="J121:J122"/>
    <mergeCell ref="K121:K122"/>
    <mergeCell ref="L121:L122"/>
    <mergeCell ref="M121:M122"/>
    <mergeCell ref="N121:N122"/>
    <mergeCell ref="O121:O122"/>
    <mergeCell ref="P121:P122"/>
    <mergeCell ref="Z121:Z122"/>
    <mergeCell ref="A124:A125"/>
    <mergeCell ref="B124:B125"/>
    <mergeCell ref="C124:C125"/>
    <mergeCell ref="D124:D125"/>
    <mergeCell ref="E124:E125"/>
    <mergeCell ref="H124:H125"/>
    <mergeCell ref="Q121:Q122"/>
    <mergeCell ref="R121:R122"/>
    <mergeCell ref="S121:S122"/>
    <mergeCell ref="O124:O125"/>
    <mergeCell ref="W121:W122"/>
    <mergeCell ref="X121:X122"/>
    <mergeCell ref="Y121:Y122"/>
    <mergeCell ref="T121:T122"/>
    <mergeCell ref="U121:U122"/>
    <mergeCell ref="V121:V122"/>
    <mergeCell ref="V124:V125"/>
    <mergeCell ref="Y124:Y125"/>
    <mergeCell ref="X124:X125"/>
    <mergeCell ref="A126:A127"/>
    <mergeCell ref="B126:B127"/>
    <mergeCell ref="D126:D127"/>
    <mergeCell ref="E126:E127"/>
    <mergeCell ref="H126:H127"/>
    <mergeCell ref="P124:P125"/>
    <mergeCell ref="O126:O127"/>
    <mergeCell ref="J124:J125"/>
    <mergeCell ref="K124:K125"/>
    <mergeCell ref="M124:M125"/>
    <mergeCell ref="L124:L125"/>
    <mergeCell ref="J126:J127"/>
    <mergeCell ref="K126:K127"/>
    <mergeCell ref="L126:L127"/>
    <mergeCell ref="M126:M127"/>
    <mergeCell ref="N126:N127"/>
    <mergeCell ref="N124:N125"/>
    <mergeCell ref="Z124:Z125"/>
    <mergeCell ref="Q124:Q125"/>
    <mergeCell ref="R124:R125"/>
    <mergeCell ref="S124:S125"/>
    <mergeCell ref="T124:T125"/>
    <mergeCell ref="U124:U125"/>
    <mergeCell ref="W124:W125"/>
    <mergeCell ref="Q126:Q127"/>
    <mergeCell ref="R126:R127"/>
    <mergeCell ref="S126:S127"/>
    <mergeCell ref="T126:T127"/>
    <mergeCell ref="W126:W127"/>
    <mergeCell ref="X126:X127"/>
    <mergeCell ref="J145:J146"/>
    <mergeCell ref="Y126:Y127"/>
    <mergeCell ref="Z126:Z127"/>
    <mergeCell ref="A128:A129"/>
    <mergeCell ref="B128:B129"/>
    <mergeCell ref="C128:C129"/>
    <mergeCell ref="D128:D129"/>
    <mergeCell ref="E128:E129"/>
    <mergeCell ref="H128:H129"/>
    <mergeCell ref="P126:P127"/>
    <mergeCell ref="S145:S146"/>
    <mergeCell ref="A142:Z142"/>
    <mergeCell ref="A145:A146"/>
    <mergeCell ref="B145:B146"/>
    <mergeCell ref="C145:C146"/>
    <mergeCell ref="D145:D146"/>
    <mergeCell ref="E145:E146"/>
    <mergeCell ref="G145:G146"/>
    <mergeCell ref="H145:H146"/>
    <mergeCell ref="I145:I146"/>
    <mergeCell ref="S150:S151"/>
    <mergeCell ref="V145:V146"/>
    <mergeCell ref="K145:K146"/>
    <mergeCell ref="L145:L146"/>
    <mergeCell ref="M145:M146"/>
    <mergeCell ref="N145:N146"/>
    <mergeCell ref="O145:O146"/>
    <mergeCell ref="P145:P146"/>
    <mergeCell ref="Q145:Q146"/>
    <mergeCell ref="R145:R146"/>
    <mergeCell ref="K150:K151"/>
    <mergeCell ref="T145:T146"/>
    <mergeCell ref="U145:U146"/>
    <mergeCell ref="U150:U151"/>
    <mergeCell ref="T150:T151"/>
    <mergeCell ref="A149:Z149"/>
    <mergeCell ref="A150:A151"/>
    <mergeCell ref="B150:B151"/>
    <mergeCell ref="C150:C151"/>
    <mergeCell ref="D150:D151"/>
    <mergeCell ref="Z145:Z146"/>
    <mergeCell ref="O150:O151"/>
    <mergeCell ref="P150:P151"/>
    <mergeCell ref="Q150:Q151"/>
    <mergeCell ref="R150:R151"/>
    <mergeCell ref="E150:E151"/>
    <mergeCell ref="G150:G151"/>
    <mergeCell ref="H150:H151"/>
    <mergeCell ref="I150:I151"/>
    <mergeCell ref="J150:J151"/>
    <mergeCell ref="Z150:Z151"/>
    <mergeCell ref="W145:W146"/>
    <mergeCell ref="X145:X146"/>
    <mergeCell ref="Y145:Y146"/>
    <mergeCell ref="X150:X151"/>
    <mergeCell ref="L150:L151"/>
    <mergeCell ref="V150:V151"/>
    <mergeCell ref="W150:W151"/>
    <mergeCell ref="M150:M151"/>
    <mergeCell ref="N150:N15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Sylwia</cp:lastModifiedBy>
  <cp:lastPrinted>2016-04-10T20:17:29Z</cp:lastPrinted>
  <dcterms:created xsi:type="dcterms:W3CDTF">1997-02-26T13:46:56Z</dcterms:created>
  <dcterms:modified xsi:type="dcterms:W3CDTF">2016-09-16T08:03:38Z</dcterms:modified>
  <cp:category/>
  <cp:version/>
  <cp:contentType/>
  <cp:contentStatus/>
</cp:coreProperties>
</file>