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PSpecIstDz" sheetId="1" r:id="rId1"/>
    <sheet name="Arkusz1" sheetId="2" r:id="rId2"/>
    <sheet name="Arkusz2" sheetId="3" r:id="rId3"/>
  </sheets>
  <definedNames>
    <definedName name="_xlnm.Print_Area" localSheetId="0">'PSpecIstDz'!$A$1:$AA$187</definedName>
  </definedNames>
  <calcPr fullCalcOnLoad="1"/>
</workbook>
</file>

<file path=xl/sharedStrings.xml><?xml version="1.0" encoding="utf-8"?>
<sst xmlns="http://schemas.openxmlformats.org/spreadsheetml/2006/main" count="537" uniqueCount="212">
  <si>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</si>
  <si>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</si>
  <si>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</si>
  <si>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</si>
  <si>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</si>
  <si>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</si>
  <si>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</si>
  <si>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</si>
  <si>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</si>
  <si>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</si>
  <si>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</si>
  <si>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</si>
  <si>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</si>
  <si>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</si>
  <si>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</si>
  <si>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</si>
  <si>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</si>
  <si>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</si>
  <si>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</si>
  <si>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</si>
  <si>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</si>
  <si>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</si>
  <si>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Emisja głosu</t>
  </si>
  <si>
    <t>Seminarium dyplomowe</t>
  </si>
  <si>
    <t>Nr modułu standard.</t>
  </si>
  <si>
    <t>Teoretyczne podstawy terapii pedagogicznej</t>
  </si>
  <si>
    <t>Elementy psychopatologii</t>
  </si>
  <si>
    <t>Metody terapii pedagogicznej</t>
  </si>
  <si>
    <t>Terapia zaburzeń emocjonalnych i socjoterapia</t>
  </si>
  <si>
    <t>CZĘŚĆ I - MODUŁY OBOWIĄZKOWE I OGRANICZONEGO WYBORU dla wszystkich studentów</t>
  </si>
  <si>
    <t>W - wykłady, K - konwersatorium, Ćw A - ćwiczenia audytoryjne, Ćw W - ćw. warsztatowe, Ćw L - ćw. laboratoryjne, L - lektorat, S - seminarium, P - praktyka</t>
  </si>
  <si>
    <t>Moduły obowiązkowe i ograniczonego wyboru</t>
  </si>
  <si>
    <t>Zo</t>
  </si>
  <si>
    <t>6Zo</t>
  </si>
  <si>
    <t>rok I                              2014/15</t>
  </si>
  <si>
    <t>rok II                      2015/16</t>
  </si>
  <si>
    <t>rok III                         2016/17</t>
  </si>
  <si>
    <t>A: Moduł przygotowania teoretycznego</t>
  </si>
  <si>
    <t>Historia kształcenia specjalnego</t>
  </si>
  <si>
    <t>B: Moduł kształcenia pedagoga specjalnego</t>
  </si>
  <si>
    <t>Podstawy pedagogiki specjalnej</t>
  </si>
  <si>
    <t>Podstawy diagnozowania</t>
  </si>
  <si>
    <t>Praca z dorosłą osobą niepełnosprawną intelektualnie</t>
  </si>
  <si>
    <t>C: Moduł badawczy</t>
  </si>
  <si>
    <t>2Z</t>
  </si>
  <si>
    <t>Pedagogika niepenosprawnych intelektualnie</t>
  </si>
  <si>
    <t>Podstawy kształcenia specjalnego</t>
  </si>
  <si>
    <t>Komunikacja alternatywna i wspomagająca</t>
  </si>
  <si>
    <t>Metodyka nauczania i wychowania integracyjnego</t>
  </si>
  <si>
    <t>Metody wczesnej interwencji i stymulacji rozwoju</t>
  </si>
  <si>
    <t>Nowe media w rewalidacji</t>
  </si>
  <si>
    <t>1E1Zo</t>
  </si>
  <si>
    <t>Podstawy kształcenia osób z niepełnosprawnością intelektualną</t>
  </si>
  <si>
    <t>Metodyka nauczania i wychowania osób z lekką niepełnosprawnością intelektualną</t>
  </si>
  <si>
    <t>Metodyka nauczania i wychowania osób z głębszą niepełnosprawnością intelektualną</t>
  </si>
  <si>
    <t>Pedagogika wczesnoszkolna</t>
  </si>
  <si>
    <t>4E2Zo</t>
  </si>
  <si>
    <t>Psychopedagogiczne podstawy trudności w uczeniu się</t>
  </si>
  <si>
    <t>Wspieranie rozwoju kompetencji ucznia</t>
  </si>
  <si>
    <t>Praca z uczniem wybitnie zdolnym</t>
  </si>
  <si>
    <t>Metodyka zajęć korekcyjno - kompensacyjnych</t>
  </si>
  <si>
    <t>Diagnoza na potrzeby terapii</t>
  </si>
  <si>
    <t>E:  Praktyki</t>
  </si>
  <si>
    <t>Wprowadzenie do praktyki specjalnościowej</t>
  </si>
  <si>
    <t>Praktyka pedagogiczna 1</t>
  </si>
  <si>
    <t>Praktyka pedagogiczna 2</t>
  </si>
  <si>
    <t>Praktyka pedagogiczna 3</t>
  </si>
  <si>
    <t>F: Grupa przedmiotów dodatkowych</t>
  </si>
  <si>
    <t>Język obcy (przedmiot ograniczonego wyboru)</t>
  </si>
  <si>
    <t>Edukacyjne zastosowanie komputerów</t>
  </si>
  <si>
    <t>Wychowanie fizyczne (przedmiot ograniczonego wyboru)</t>
  </si>
  <si>
    <t>Etyka zawodu pedagoga</t>
  </si>
  <si>
    <t>Znaczenie uregulowań prawnych w pracy pedagoga</t>
  </si>
  <si>
    <t>Podstawy edukacji seksualnej</t>
  </si>
  <si>
    <t>3Zo</t>
  </si>
  <si>
    <t>3Z</t>
  </si>
  <si>
    <t>3Z1Zo</t>
  </si>
  <si>
    <t>1E1Z4Zo</t>
  </si>
  <si>
    <t>o1</t>
  </si>
  <si>
    <t>o2</t>
  </si>
  <si>
    <t>o3.1</t>
  </si>
  <si>
    <t>G: Grupa przedmiotów fakultatywnych**</t>
  </si>
  <si>
    <t>2Zo</t>
  </si>
  <si>
    <t>Tyflopedagogika</t>
  </si>
  <si>
    <t>Surdopedagogika</t>
  </si>
  <si>
    <t>Pedagogika osób przewlekle chorych</t>
  </si>
  <si>
    <t>Pedagogika osób z niepełnosprawnością ruchową</t>
  </si>
  <si>
    <t>Pedagogika osób z autyzmem</t>
  </si>
  <si>
    <t>Pedagogika osób z zaburzeniami zachowania</t>
  </si>
  <si>
    <t>D 1.  Rehabilitacja i edukacja osób z niepełnosprawnością intelektualną z surdopedagogiką</t>
  </si>
  <si>
    <t>Moduł przygotowania surdopedagoga</t>
  </si>
  <si>
    <t>Metodyka nauczania osób z niepełnosprawnościa słuchu</t>
  </si>
  <si>
    <t>Język migowy</t>
  </si>
  <si>
    <t>Wychowanie słuchowe</t>
  </si>
  <si>
    <t>Alternatywne metody komunikacji z osobą niesłyszącą</t>
  </si>
  <si>
    <t>Surdologopedia</t>
  </si>
  <si>
    <t>Diagnoza pedagogicna osób z niepełnosprawnością słuchu</t>
  </si>
  <si>
    <t>Pedagogika osób z niesłyszących z niepełnosprawnościami sprzężonymi</t>
  </si>
  <si>
    <t>Psychospołeczne funkcjonowanie osób z niepełnosprawnością słuchu</t>
  </si>
  <si>
    <t>3 i 3</t>
  </si>
  <si>
    <t>3 i 4</t>
  </si>
  <si>
    <t>2 i 2</t>
  </si>
  <si>
    <t>E, Zo</t>
  </si>
  <si>
    <t>Moduł przygotowania tyflopedagoga</t>
  </si>
  <si>
    <t>Psychospołeczne aspekty niepełnosprawności wzroku</t>
  </si>
  <si>
    <t>Wczesne wspomaganie dzieci z dysfunkcją wzroku</t>
  </si>
  <si>
    <t>Metodyka nauczania uczniów niewidomych i słabowidzących</t>
  </si>
  <si>
    <t>Techniki brajlowskie</t>
  </si>
  <si>
    <t>Komputerowe techniki informacyjne dla osób z niepełnosprawnością wzroku</t>
  </si>
  <si>
    <t>Terapia wzroku</t>
  </si>
  <si>
    <t>Rehabilitacja osób głuchoniewidomych</t>
  </si>
  <si>
    <t>o1.1</t>
  </si>
  <si>
    <t>o1.2</t>
  </si>
  <si>
    <t>o1.3</t>
  </si>
  <si>
    <t>o1.4</t>
  </si>
  <si>
    <t>o1.6</t>
  </si>
  <si>
    <t>o1.8</t>
  </si>
  <si>
    <t>o1.9</t>
  </si>
  <si>
    <t>o2.1</t>
  </si>
  <si>
    <t>o2.2</t>
  </si>
  <si>
    <t>o2.3</t>
  </si>
  <si>
    <t>o2.4</t>
  </si>
  <si>
    <t>o2.5</t>
  </si>
  <si>
    <t>o2.6</t>
  </si>
  <si>
    <t>o2.7</t>
  </si>
  <si>
    <t>o2.8</t>
  </si>
  <si>
    <t>o2.9</t>
  </si>
  <si>
    <t>o2.10</t>
  </si>
  <si>
    <t>o2.11</t>
  </si>
  <si>
    <t>EZo</t>
  </si>
  <si>
    <t>D. Moduł sprawnościowy</t>
  </si>
  <si>
    <t>Praca ze środowiskiem rodzinnym osoby niepełnosprawnej</t>
  </si>
  <si>
    <t>Suma godzin z modułów A,B,C,D</t>
  </si>
  <si>
    <t>Suma punktów z modułów A,B,C,D</t>
  </si>
  <si>
    <t>E:  Moduły do wyboru*</t>
  </si>
  <si>
    <t>o1.10</t>
  </si>
  <si>
    <t>o4.4</t>
  </si>
  <si>
    <t>o/ow3</t>
  </si>
  <si>
    <t>o/ow4</t>
  </si>
  <si>
    <t>*zgodnie z wyborem specjalności, dokonanym po I semestrze studiów, obowiązującym do końca studiów</t>
  </si>
  <si>
    <t>Umiejętności akademickie</t>
  </si>
  <si>
    <t>Podstawy edukacji seksualnej dla osób niepełnosprawnych</t>
  </si>
  <si>
    <t>Orientacja prestrzenna i czynności życia codziennego osób z niepełnosprawnością wzroku</t>
  </si>
  <si>
    <t>Suma godzin z modułu E 1</t>
  </si>
  <si>
    <t>Suma punktów z modułu E 1</t>
  </si>
  <si>
    <t>Suma godzin z modułu E 2</t>
  </si>
  <si>
    <t>Suma punktów z modułu E 2</t>
  </si>
  <si>
    <t>Suma godzin z modułu E 3</t>
  </si>
  <si>
    <t>Suma punktów z modułu E 3</t>
  </si>
  <si>
    <t>Praktyki</t>
  </si>
  <si>
    <t>Razem liczba godzin:</t>
  </si>
  <si>
    <t>Razem liczba punktów ECTS:</t>
  </si>
  <si>
    <t>Liczba godzin z przedmiotów obowiązkowych i ograniczonego wyboru</t>
  </si>
  <si>
    <t>Liczba punktów ECTS z przedmiotów obowiązkowych i ograniczonego wyboru</t>
  </si>
  <si>
    <t>Liczba godzin z praktyk</t>
  </si>
  <si>
    <t>Liczba punktów ECTS z praktyk</t>
  </si>
  <si>
    <t>Liczba godzin z przedmiotów fakultatywnych</t>
  </si>
  <si>
    <t>Liczba punktów ECTS z przedmiotów fakultatywnych</t>
  </si>
  <si>
    <t>Liczba obowiązkowych egzaminów</t>
  </si>
  <si>
    <t>Metody badań ilościowych</t>
  </si>
  <si>
    <t>Metody badań jakościowych</t>
  </si>
  <si>
    <t>Moduły specjalnościowe do wyboru od II roku: Oligofrenopedagogika z terapią pedagogiczną, Oligofrenopedagogika z tyflopedagogiką Oligofrenopedagogika z surdopedagogiką</t>
  </si>
  <si>
    <t>Praca z uczniem z trudnościami w uczeniu się</t>
  </si>
  <si>
    <t>E 1.  Oligofrenopedagogika z terapią pedagogiczną</t>
  </si>
  <si>
    <t>Moduł przygotowania oligofrenopedagoga</t>
  </si>
  <si>
    <t>E 2. Oligofrenopedagogika z tyflopedagogiką</t>
  </si>
  <si>
    <t>E 3.  Oligofrenopedagogika z surdopedagogiką</t>
  </si>
  <si>
    <t>1Z1Zo</t>
  </si>
  <si>
    <t>4Zo</t>
  </si>
  <si>
    <t>Liczba godzin z przedmiotów do wyboru</t>
  </si>
  <si>
    <t>Liczba punktów ECTS z przedmiotów do wyboru</t>
  </si>
  <si>
    <t>o2.12</t>
  </si>
  <si>
    <t>o1.5</t>
  </si>
  <si>
    <t>o3.2</t>
  </si>
  <si>
    <t>ow3.3</t>
  </si>
  <si>
    <t>o2.13</t>
  </si>
  <si>
    <t>o4.3</t>
  </si>
  <si>
    <t>o2.14</t>
  </si>
  <si>
    <t>Moduł przygotowania terapeuty pedagogicznego</t>
  </si>
  <si>
    <t>4Zo1Z</t>
  </si>
  <si>
    <t>Komunikacja alternatywna i wspomagajaca</t>
  </si>
  <si>
    <t>Diagnoza osób z niepełnosprawnością słuchu</t>
  </si>
  <si>
    <t>o4.5</t>
  </si>
  <si>
    <t>Diagnoza osób z niepełnosprawnością wzroku</t>
  </si>
  <si>
    <t>2E3Zo</t>
  </si>
  <si>
    <t>NIESTACJONARNE STUDIA I STOPNIA, profil OGÓLNOAKADEMICKI</t>
  </si>
  <si>
    <t xml:space="preserve">Psychologia rozwoju człowieka                                          </t>
  </si>
  <si>
    <t xml:space="preserve">Filozoficzne podstawy edukacji                                          </t>
  </si>
  <si>
    <t xml:space="preserve">Socjologiczne podstawy edukacji                                       </t>
  </si>
  <si>
    <t xml:space="preserve">Historia wychowania                                                          </t>
  </si>
  <si>
    <t xml:space="preserve">Teoretyczne podstawy wychowania i opieki                    </t>
  </si>
  <si>
    <t xml:space="preserve">Teoretyczne podstawy kształcenia                                    </t>
  </si>
  <si>
    <t xml:space="preserve">Wprowadzenie do pedagogiki                                             </t>
  </si>
  <si>
    <t xml:space="preserve">Etyka zawodu pedagoga                                                     </t>
  </si>
  <si>
    <t xml:space="preserve">Znaczenie uregulowań prawnych w pracy pedagoga      </t>
  </si>
  <si>
    <t>Suma punktów ECTS za przedmioty do wyboru wynosi ponad 30%</t>
  </si>
  <si>
    <t>** z corocznie uaktualnianej oferty studenci wybierają 2 przedmioty fakultatywne, każdy po 30 godzin i 4 punkty ECTS, wszystkie realizowane w semstrze VI. Do grupy przedmiotów fakultatywnych należy 30 - godzinny wykład na innym kierunku studiów o wartości 2 punktów ECTS, realizowany w VI semestrze</t>
  </si>
  <si>
    <t>E 3Zo</t>
  </si>
  <si>
    <t>o1.7</t>
  </si>
  <si>
    <t>3E2Zo</t>
  </si>
  <si>
    <t>E11Zo</t>
  </si>
  <si>
    <t>ow4.1</t>
  </si>
  <si>
    <t>ow4.2</t>
  </si>
  <si>
    <t>1Z4Zo</t>
  </si>
  <si>
    <t>E5Zo</t>
  </si>
  <si>
    <t>8Zo</t>
  </si>
  <si>
    <t>10Zo</t>
  </si>
  <si>
    <t xml:space="preserve">Biomedyczne podstawy rozwoju i edukacji                                       </t>
  </si>
  <si>
    <t xml:space="preserve">Kierunek: PEDAGOGIKA SPECJALNA - PLAN STUDIÓW  OD ROKU AKADEMICKIEGO 2016-2017                                     </t>
  </si>
  <si>
    <t>rok I                              2016/17</t>
  </si>
  <si>
    <t>rok II                      2017/18</t>
  </si>
  <si>
    <t>rok III                         2018/19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</si>
</sst>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7"/>
      <name val="Arial"/>
      <family val="2"/>
    </font>
    <font>
      <sz val="9"/>
      <name val="Arial CE"/>
      <family val="0"/>
    </font>
    <font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0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0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 style="thin"/>
      <bottom style="thin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double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/>
      <top style="double"/>
      <bottom style="double"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double"/>
      <right style="thin"/>
      <top/>
      <bottom style="double"/>
    </border>
    <border>
      <left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double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33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4" borderId="2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34" borderId="24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left" vertical="center"/>
    </xf>
    <xf numFmtId="0" fontId="5" fillId="7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7" borderId="2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5" fillId="7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26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/>
    </xf>
    <xf numFmtId="0" fontId="8" fillId="33" borderId="44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3" fillId="0" borderId="40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2" fillId="0" borderId="40" xfId="0" applyFont="1" applyBorder="1" applyAlignment="1">
      <alignment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37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4" fillId="34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3" fillId="33" borderId="42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34" borderId="13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7" borderId="31" xfId="0" applyFont="1" applyFill="1" applyBorder="1" applyAlignment="1">
      <alignment horizontal="left" vertical="center"/>
    </xf>
    <xf numFmtId="0" fontId="3" fillId="7" borderId="32" xfId="0" applyFont="1" applyFill="1" applyBorder="1" applyAlignment="1">
      <alignment horizontal="left" vertical="center"/>
    </xf>
    <xf numFmtId="0" fontId="3" fillId="7" borderId="33" xfId="0" applyFont="1" applyFill="1" applyBorder="1" applyAlignment="1">
      <alignment horizontal="left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left" vertical="center"/>
    </xf>
    <xf numFmtId="0" fontId="3" fillId="7" borderId="43" xfId="0" applyFont="1" applyFill="1" applyBorder="1" applyAlignment="1">
      <alignment horizontal="left" vertical="center"/>
    </xf>
    <xf numFmtId="0" fontId="3" fillId="7" borderId="44" xfId="0" applyFont="1" applyFill="1" applyBorder="1" applyAlignment="1">
      <alignment horizontal="left" vertical="center"/>
    </xf>
    <xf numFmtId="0" fontId="5" fillId="6" borderId="32" xfId="0" applyFont="1" applyFill="1" applyBorder="1" applyAlignment="1">
      <alignment horizontal="left" vertical="center"/>
    </xf>
    <xf numFmtId="0" fontId="5" fillId="6" borderId="33" xfId="0" applyFont="1" applyFill="1" applyBorder="1" applyAlignment="1">
      <alignment horizontal="left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left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left" vertical="center"/>
    </xf>
    <xf numFmtId="0" fontId="3" fillId="7" borderId="26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3" fillId="0" borderId="40" xfId="0" applyFont="1" applyFill="1" applyBorder="1" applyAlignment="1">
      <alignment horizontal="left" vertical="center"/>
    </xf>
    <xf numFmtId="0" fontId="4" fillId="0" borderId="28" xfId="0" applyFont="1" applyBorder="1" applyAlignment="1">
      <alignment/>
    </xf>
    <xf numFmtId="0" fontId="5" fillId="34" borderId="24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/>
    </xf>
    <xf numFmtId="0" fontId="2" fillId="34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46" fillId="0" borderId="1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7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34" borderId="30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left" vertical="center"/>
    </xf>
    <xf numFmtId="0" fontId="3" fillId="7" borderId="44" xfId="0" applyFont="1" applyFill="1" applyBorder="1" applyAlignment="1">
      <alignment horizontal="left" vertical="center"/>
    </xf>
    <xf numFmtId="0" fontId="3" fillId="7" borderId="24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left" vertical="center" wrapText="1"/>
    </xf>
    <xf numFmtId="0" fontId="3" fillId="7" borderId="44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5" fillId="7" borderId="34" xfId="0" applyFont="1" applyFill="1" applyBorder="1" applyAlignment="1">
      <alignment horizontal="left" vertical="center" wrapText="1"/>
    </xf>
    <xf numFmtId="0" fontId="5" fillId="7" borderId="21" xfId="0" applyFont="1" applyFill="1" applyBorder="1" applyAlignment="1">
      <alignment horizontal="left" vertical="center" wrapText="1"/>
    </xf>
    <xf numFmtId="0" fontId="5" fillId="7" borderId="4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textRotation="90" wrapText="1"/>
    </xf>
    <xf numFmtId="0" fontId="5" fillId="7" borderId="12" xfId="0" applyFont="1" applyFill="1" applyBorder="1" applyAlignment="1">
      <alignment horizontal="center" vertical="center" textRotation="90" wrapText="1"/>
    </xf>
    <xf numFmtId="0" fontId="5" fillId="7" borderId="18" xfId="0" applyFont="1" applyFill="1" applyBorder="1" applyAlignment="1">
      <alignment horizontal="center" vertical="center" textRotation="90" wrapText="1"/>
    </xf>
    <xf numFmtId="0" fontId="5" fillId="7" borderId="58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6" fillId="7" borderId="59" xfId="0" applyFont="1" applyFill="1" applyBorder="1" applyAlignment="1">
      <alignment horizontal="center" vertical="center" textRotation="90"/>
    </xf>
    <xf numFmtId="0" fontId="6" fillId="7" borderId="23" xfId="0" applyFont="1" applyFill="1" applyBorder="1" applyAlignment="1">
      <alignment horizontal="center" vertical="center" textRotation="90"/>
    </xf>
    <xf numFmtId="0" fontId="6" fillId="7" borderId="49" xfId="0" applyFont="1" applyFill="1" applyBorder="1" applyAlignment="1">
      <alignment horizontal="center" vertical="center" textRotation="90"/>
    </xf>
    <xf numFmtId="0" fontId="2" fillId="0" borderId="4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6" borderId="47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vertical="center" textRotation="90" wrapText="1"/>
    </xf>
    <xf numFmtId="0" fontId="5" fillId="6" borderId="18" xfId="0" applyFont="1" applyFill="1" applyBorder="1" applyAlignment="1">
      <alignment horizontal="center" vertical="center" textRotation="90" wrapText="1"/>
    </xf>
    <xf numFmtId="0" fontId="5" fillId="6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textRotation="90"/>
    </xf>
    <xf numFmtId="0" fontId="6" fillId="6" borderId="14" xfId="0" applyFont="1" applyFill="1" applyBorder="1" applyAlignment="1">
      <alignment horizontal="center" vertical="center" textRotation="90"/>
    </xf>
    <xf numFmtId="0" fontId="5" fillId="6" borderId="12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textRotation="90"/>
    </xf>
    <xf numFmtId="0" fontId="5" fillId="6" borderId="18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7" borderId="15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textRotation="90"/>
    </xf>
    <xf numFmtId="0" fontId="6" fillId="7" borderId="14" xfId="0" applyFont="1" applyFill="1" applyBorder="1" applyAlignment="1">
      <alignment horizontal="center" vertical="center" textRotation="90"/>
    </xf>
    <xf numFmtId="0" fontId="5" fillId="7" borderId="12" xfId="0" applyFont="1" applyFill="1" applyBorder="1" applyAlignment="1">
      <alignment horizontal="center" vertical="center" textRotation="90"/>
    </xf>
    <xf numFmtId="0" fontId="5" fillId="7" borderId="18" xfId="0" applyFont="1" applyFill="1" applyBorder="1" applyAlignment="1">
      <alignment horizontal="center" vertical="center" textRotation="90"/>
    </xf>
    <xf numFmtId="0" fontId="4" fillId="0" borderId="5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left" vertical="center" wrapText="1"/>
    </xf>
    <xf numFmtId="0" fontId="3" fillId="7" borderId="21" xfId="0" applyFont="1" applyFill="1" applyBorder="1" applyAlignment="1">
      <alignment horizontal="left" vertical="center" wrapText="1"/>
    </xf>
    <xf numFmtId="0" fontId="3" fillId="7" borderId="4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7" borderId="60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textRotation="90"/>
    </xf>
    <xf numFmtId="0" fontId="5" fillId="7" borderId="58" xfId="0" applyFont="1" applyFill="1" applyBorder="1" applyAlignment="1">
      <alignment horizontal="center" vertical="center"/>
    </xf>
    <xf numFmtId="0" fontId="5" fillId="7" borderId="60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47" fillId="7" borderId="54" xfId="0" applyFont="1" applyFill="1" applyBorder="1" applyAlignment="1">
      <alignment horizontal="center" vertical="center"/>
    </xf>
    <xf numFmtId="0" fontId="47" fillId="7" borderId="24" xfId="0" applyFont="1" applyFill="1" applyBorder="1" applyAlignment="1">
      <alignment horizontal="center" vertical="center"/>
    </xf>
    <xf numFmtId="0" fontId="47" fillId="7" borderId="43" xfId="0" applyFont="1" applyFill="1" applyBorder="1" applyAlignment="1">
      <alignment horizontal="center" vertical="center"/>
    </xf>
    <xf numFmtId="0" fontId="47" fillId="7" borderId="4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4" borderId="5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2" fillId="34" borderId="57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left" vertical="center"/>
    </xf>
    <xf numFmtId="0" fontId="5" fillId="7" borderId="44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left" vertical="center"/>
    </xf>
    <xf numFmtId="0" fontId="5" fillId="6" borderId="44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34" borderId="34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3"/>
  <sheetViews>
    <sheetView tabSelected="1" zoomScaleSheetLayoutView="100" zoomScalePageLayoutView="0" workbookViewId="0" topLeftCell="A31">
      <selection activeCell="AE63" sqref="AE63"/>
    </sheetView>
  </sheetViews>
  <sheetFormatPr defaultColWidth="9.125" defaultRowHeight="12.75"/>
  <cols>
    <col min="1" max="1" width="45.00390625" style="4" customWidth="1"/>
    <col min="2" max="2" width="5.875" style="74" customWidth="1"/>
    <col min="3" max="3" width="6.875" style="74" customWidth="1"/>
    <col min="4" max="4" width="5.625" style="74" customWidth="1"/>
    <col min="5" max="5" width="5.50390625" style="74" customWidth="1"/>
    <col min="6" max="6" width="6.00390625" style="74" customWidth="1"/>
    <col min="7" max="14" width="3.625" style="3" customWidth="1"/>
    <col min="15" max="26" width="4.375" style="28" customWidth="1"/>
    <col min="27" max="30" width="9.125" style="32" customWidth="1"/>
    <col min="31" max="16384" width="9.125" style="74" customWidth="1"/>
  </cols>
  <sheetData>
    <row r="1" spans="1:26" ht="12">
      <c r="A1" s="615" t="s">
        <v>208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</row>
    <row r="2" spans="1:26" ht="12" customHeight="1">
      <c r="A2" s="616" t="s">
        <v>185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</row>
    <row r="3" spans="1:26" ht="24.75" customHeight="1">
      <c r="A3" s="617" t="s">
        <v>161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</row>
    <row r="4" spans="1:26" ht="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30" s="10" customFormat="1" ht="12">
      <c r="A5" s="615" t="s">
        <v>29</v>
      </c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  <c r="AA5" s="33"/>
      <c r="AB5" s="33"/>
      <c r="AC5" s="33"/>
      <c r="AD5" s="33"/>
    </row>
    <row r="6" spans="1:26" ht="3.75" customHeight="1">
      <c r="A6" s="620"/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0"/>
    </row>
    <row r="7" spans="1:30" s="3" customFormat="1" ht="18" customHeight="1">
      <c r="A7" s="587" t="s">
        <v>30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  <c r="W7" s="587"/>
      <c r="X7" s="587"/>
      <c r="Y7" s="587"/>
      <c r="Z7" s="587"/>
      <c r="AA7" s="34"/>
      <c r="AB7" s="34"/>
      <c r="AC7" s="34"/>
      <c r="AD7" s="34"/>
    </row>
    <row r="8" spans="1:30" s="1" customFormat="1" ht="24" customHeight="1">
      <c r="A8" s="603" t="s">
        <v>31</v>
      </c>
      <c r="B8" s="606" t="s">
        <v>24</v>
      </c>
      <c r="C8" s="597" t="s">
        <v>0</v>
      </c>
      <c r="D8" s="608"/>
      <c r="E8" s="609" t="s">
        <v>18</v>
      </c>
      <c r="F8" s="613" t="s">
        <v>1</v>
      </c>
      <c r="G8" s="600" t="s">
        <v>2</v>
      </c>
      <c r="H8" s="599"/>
      <c r="I8" s="599"/>
      <c r="J8" s="599"/>
      <c r="K8" s="599"/>
      <c r="L8" s="599"/>
      <c r="M8" s="599"/>
      <c r="N8" s="611"/>
      <c r="O8" s="597" t="s">
        <v>209</v>
      </c>
      <c r="P8" s="598"/>
      <c r="Q8" s="598"/>
      <c r="R8" s="608"/>
      <c r="S8" s="597" t="s">
        <v>210</v>
      </c>
      <c r="T8" s="598"/>
      <c r="U8" s="598"/>
      <c r="V8" s="608"/>
      <c r="W8" s="597" t="s">
        <v>211</v>
      </c>
      <c r="X8" s="598"/>
      <c r="Y8" s="598"/>
      <c r="Z8" s="598"/>
      <c r="AA8" s="35"/>
      <c r="AB8" s="35"/>
      <c r="AC8" s="35"/>
      <c r="AD8" s="35"/>
    </row>
    <row r="9" spans="1:30" s="1" customFormat="1" ht="9.75">
      <c r="A9" s="604"/>
      <c r="B9" s="606"/>
      <c r="C9" s="597" t="s">
        <v>11</v>
      </c>
      <c r="D9" s="608" t="s">
        <v>10</v>
      </c>
      <c r="E9" s="609"/>
      <c r="F9" s="613"/>
      <c r="G9" s="600" t="s">
        <v>3</v>
      </c>
      <c r="H9" s="599" t="s">
        <v>4</v>
      </c>
      <c r="I9" s="599" t="s">
        <v>5</v>
      </c>
      <c r="J9" s="599"/>
      <c r="K9" s="599"/>
      <c r="L9" s="599" t="s">
        <v>7</v>
      </c>
      <c r="M9" s="599" t="s">
        <v>8</v>
      </c>
      <c r="N9" s="611" t="s">
        <v>9</v>
      </c>
      <c r="O9" s="600" t="s">
        <v>12</v>
      </c>
      <c r="P9" s="599"/>
      <c r="Q9" s="599" t="s">
        <v>13</v>
      </c>
      <c r="R9" s="611"/>
      <c r="S9" s="600" t="s">
        <v>14</v>
      </c>
      <c r="T9" s="599"/>
      <c r="U9" s="599" t="s">
        <v>15</v>
      </c>
      <c r="V9" s="611"/>
      <c r="W9" s="600" t="s">
        <v>16</v>
      </c>
      <c r="X9" s="599"/>
      <c r="Y9" s="599" t="s">
        <v>17</v>
      </c>
      <c r="Z9" s="599"/>
      <c r="AA9" s="35"/>
      <c r="AB9" s="35"/>
      <c r="AC9" s="35"/>
      <c r="AD9" s="35"/>
    </row>
    <row r="10" spans="1:30" s="1" customFormat="1" ht="12" customHeight="1" thickBot="1">
      <c r="A10" s="605"/>
      <c r="B10" s="607"/>
      <c r="C10" s="618"/>
      <c r="D10" s="619"/>
      <c r="E10" s="610"/>
      <c r="F10" s="614"/>
      <c r="G10" s="601"/>
      <c r="H10" s="602"/>
      <c r="I10" s="105" t="s">
        <v>6</v>
      </c>
      <c r="J10" s="105" t="s">
        <v>3</v>
      </c>
      <c r="K10" s="105" t="s">
        <v>7</v>
      </c>
      <c r="L10" s="602"/>
      <c r="M10" s="602"/>
      <c r="N10" s="612"/>
      <c r="O10" s="106" t="s">
        <v>19</v>
      </c>
      <c r="P10" s="105" t="s">
        <v>5</v>
      </c>
      <c r="Q10" s="105" t="s">
        <v>19</v>
      </c>
      <c r="R10" s="107" t="s">
        <v>5</v>
      </c>
      <c r="S10" s="106" t="s">
        <v>19</v>
      </c>
      <c r="T10" s="105" t="s">
        <v>5</v>
      </c>
      <c r="U10" s="105" t="s">
        <v>19</v>
      </c>
      <c r="V10" s="107" t="s">
        <v>5</v>
      </c>
      <c r="W10" s="106" t="s">
        <v>19</v>
      </c>
      <c r="X10" s="105" t="s">
        <v>5</v>
      </c>
      <c r="Y10" s="105" t="s">
        <v>19</v>
      </c>
      <c r="Z10" s="105" t="s">
        <v>5</v>
      </c>
      <c r="AA10" s="35"/>
      <c r="AB10" s="35"/>
      <c r="AC10" s="35"/>
      <c r="AD10" s="35"/>
    </row>
    <row r="11" spans="1:26" ht="11.25" customHeight="1" thickBot="1" thickTop="1">
      <c r="A11" s="305" t="s">
        <v>37</v>
      </c>
      <c r="B11" s="228" t="s">
        <v>78</v>
      </c>
      <c r="C11" s="229"/>
      <c r="D11" s="230"/>
      <c r="E11" s="231"/>
      <c r="F11" s="228"/>
      <c r="G11" s="231"/>
      <c r="H11" s="232"/>
      <c r="I11" s="232"/>
      <c r="J11" s="232"/>
      <c r="K11" s="232"/>
      <c r="L11" s="233"/>
      <c r="M11" s="232"/>
      <c r="N11" s="228"/>
      <c r="O11" s="231"/>
      <c r="P11" s="232"/>
      <c r="Q11" s="232"/>
      <c r="R11" s="228"/>
      <c r="S11" s="231"/>
      <c r="T11" s="232"/>
      <c r="U11" s="232"/>
      <c r="V11" s="228"/>
      <c r="W11" s="231"/>
      <c r="X11" s="233"/>
      <c r="Y11" s="233"/>
      <c r="Z11" s="233"/>
    </row>
    <row r="12" spans="1:26" ht="11.25" customHeight="1">
      <c r="A12" s="306" t="s">
        <v>207</v>
      </c>
      <c r="B12" s="79" t="s">
        <v>111</v>
      </c>
      <c r="C12" s="69" t="s">
        <v>32</v>
      </c>
      <c r="D12" s="79"/>
      <c r="E12" s="69">
        <v>20</v>
      </c>
      <c r="F12" s="79">
        <v>3</v>
      </c>
      <c r="G12" s="69">
        <v>20</v>
      </c>
      <c r="H12" s="249"/>
      <c r="I12" s="249"/>
      <c r="J12" s="249"/>
      <c r="K12" s="249"/>
      <c r="L12" s="66"/>
      <c r="M12" s="249"/>
      <c r="N12" s="79"/>
      <c r="O12" s="69">
        <v>20</v>
      </c>
      <c r="P12" s="249"/>
      <c r="Q12" s="87"/>
      <c r="R12" s="88"/>
      <c r="S12" s="86"/>
      <c r="T12" s="87"/>
      <c r="U12" s="87"/>
      <c r="V12" s="88"/>
      <c r="W12" s="86"/>
      <c r="X12" s="50"/>
      <c r="Y12" s="50"/>
      <c r="Z12" s="50"/>
    </row>
    <row r="13" spans="1:26" ht="11.25" customHeight="1">
      <c r="A13" s="306" t="s">
        <v>186</v>
      </c>
      <c r="B13" s="79" t="s">
        <v>112</v>
      </c>
      <c r="C13" s="69" t="s">
        <v>32</v>
      </c>
      <c r="D13" s="79"/>
      <c r="E13" s="69">
        <v>20</v>
      </c>
      <c r="F13" s="79">
        <v>3</v>
      </c>
      <c r="G13" s="69">
        <v>20</v>
      </c>
      <c r="H13" s="249"/>
      <c r="I13" s="249"/>
      <c r="J13" s="249"/>
      <c r="K13" s="249"/>
      <c r="L13" s="66"/>
      <c r="M13" s="249"/>
      <c r="N13" s="79"/>
      <c r="O13" s="69">
        <v>20</v>
      </c>
      <c r="P13" s="249"/>
      <c r="Q13" s="87"/>
      <c r="R13" s="88"/>
      <c r="S13" s="86"/>
      <c r="T13" s="87"/>
      <c r="U13" s="87"/>
      <c r="V13" s="88"/>
      <c r="W13" s="86"/>
      <c r="X13" s="50"/>
      <c r="Y13" s="50"/>
      <c r="Z13" s="50"/>
    </row>
    <row r="14" spans="1:26" ht="11.25" customHeight="1">
      <c r="A14" s="306" t="s">
        <v>187</v>
      </c>
      <c r="B14" s="79" t="s">
        <v>113</v>
      </c>
      <c r="C14" s="69" t="s">
        <v>32</v>
      </c>
      <c r="D14" s="79"/>
      <c r="E14" s="69">
        <v>20</v>
      </c>
      <c r="F14" s="79">
        <v>3</v>
      </c>
      <c r="G14" s="69">
        <v>20</v>
      </c>
      <c r="H14" s="249"/>
      <c r="I14" s="249"/>
      <c r="J14" s="249"/>
      <c r="K14" s="249"/>
      <c r="L14" s="66"/>
      <c r="M14" s="249"/>
      <c r="N14" s="79"/>
      <c r="O14" s="69">
        <v>20</v>
      </c>
      <c r="P14" s="249"/>
      <c r="Q14" s="87"/>
      <c r="R14" s="88"/>
      <c r="S14" s="86"/>
      <c r="T14" s="87"/>
      <c r="U14" s="87"/>
      <c r="V14" s="88"/>
      <c r="W14" s="86"/>
      <c r="X14" s="50"/>
      <c r="Y14" s="50"/>
      <c r="Z14" s="50"/>
    </row>
    <row r="15" spans="1:26" ht="11.25" customHeight="1">
      <c r="A15" s="306" t="s">
        <v>188</v>
      </c>
      <c r="B15" s="79" t="s">
        <v>114</v>
      </c>
      <c r="C15" s="69" t="s">
        <v>32</v>
      </c>
      <c r="D15" s="79"/>
      <c r="E15" s="69">
        <v>20</v>
      </c>
      <c r="F15" s="79">
        <v>3</v>
      </c>
      <c r="G15" s="69">
        <v>20</v>
      </c>
      <c r="H15" s="249"/>
      <c r="I15" s="249"/>
      <c r="J15" s="249"/>
      <c r="K15" s="249"/>
      <c r="L15" s="66"/>
      <c r="M15" s="249"/>
      <c r="N15" s="79"/>
      <c r="O15" s="69">
        <v>20</v>
      </c>
      <c r="P15" s="249"/>
      <c r="Q15" s="87"/>
      <c r="R15" s="88"/>
      <c r="S15" s="86"/>
      <c r="T15" s="87"/>
      <c r="U15" s="87"/>
      <c r="V15" s="88"/>
      <c r="W15" s="86"/>
      <c r="X15" s="50"/>
      <c r="Y15" s="50"/>
      <c r="Z15" s="50"/>
    </row>
    <row r="16" spans="1:26" ht="11.25" customHeight="1">
      <c r="A16" s="306" t="s">
        <v>189</v>
      </c>
      <c r="B16" s="79" t="s">
        <v>172</v>
      </c>
      <c r="C16" s="69" t="s">
        <v>32</v>
      </c>
      <c r="D16" s="79"/>
      <c r="E16" s="69">
        <v>20</v>
      </c>
      <c r="F16" s="79">
        <v>3</v>
      </c>
      <c r="G16" s="69">
        <v>20</v>
      </c>
      <c r="H16" s="249"/>
      <c r="I16" s="249"/>
      <c r="J16" s="249"/>
      <c r="K16" s="249"/>
      <c r="L16" s="66"/>
      <c r="M16" s="249"/>
      <c r="N16" s="79"/>
      <c r="O16" s="69">
        <v>20</v>
      </c>
      <c r="P16" s="249"/>
      <c r="Q16" s="87"/>
      <c r="R16" s="88"/>
      <c r="S16" s="86"/>
      <c r="T16" s="87"/>
      <c r="U16" s="87"/>
      <c r="V16" s="88"/>
      <c r="W16" s="86"/>
      <c r="X16" s="50"/>
      <c r="Y16" s="50"/>
      <c r="Z16" s="50"/>
    </row>
    <row r="17" spans="1:26" ht="11.25" customHeight="1">
      <c r="A17" s="306" t="s">
        <v>190</v>
      </c>
      <c r="B17" s="79" t="s">
        <v>115</v>
      </c>
      <c r="C17" s="69" t="s">
        <v>32</v>
      </c>
      <c r="D17" s="79"/>
      <c r="E17" s="69">
        <v>15</v>
      </c>
      <c r="F17" s="79">
        <v>3</v>
      </c>
      <c r="G17" s="69">
        <v>15</v>
      </c>
      <c r="H17" s="249"/>
      <c r="I17" s="249"/>
      <c r="J17" s="249"/>
      <c r="K17" s="249"/>
      <c r="L17" s="66"/>
      <c r="M17" s="249"/>
      <c r="N17" s="79"/>
      <c r="O17" s="69">
        <v>15</v>
      </c>
      <c r="P17" s="249"/>
      <c r="Q17" s="87"/>
      <c r="R17" s="88"/>
      <c r="S17" s="86"/>
      <c r="T17" s="87"/>
      <c r="U17" s="87"/>
      <c r="V17" s="88"/>
      <c r="W17" s="86"/>
      <c r="X17" s="50"/>
      <c r="Y17" s="50"/>
      <c r="Z17" s="50"/>
    </row>
    <row r="18" spans="1:26" ht="11.25" customHeight="1">
      <c r="A18" s="306" t="s">
        <v>191</v>
      </c>
      <c r="B18" s="222" t="s">
        <v>198</v>
      </c>
      <c r="C18" s="69"/>
      <c r="D18" s="79" t="s">
        <v>32</v>
      </c>
      <c r="E18" s="69">
        <v>30</v>
      </c>
      <c r="F18" s="79">
        <v>3</v>
      </c>
      <c r="G18" s="69">
        <v>30</v>
      </c>
      <c r="H18" s="249"/>
      <c r="I18" s="249"/>
      <c r="J18" s="249"/>
      <c r="K18" s="249"/>
      <c r="L18" s="66"/>
      <c r="M18" s="249"/>
      <c r="N18" s="79"/>
      <c r="O18" s="69"/>
      <c r="P18" s="249"/>
      <c r="Q18" s="249">
        <v>30</v>
      </c>
      <c r="R18" s="88"/>
      <c r="S18" s="86"/>
      <c r="T18" s="87"/>
      <c r="U18" s="87"/>
      <c r="V18" s="88"/>
      <c r="W18" s="86"/>
      <c r="X18" s="50"/>
      <c r="Y18" s="50"/>
      <c r="Z18" s="50"/>
    </row>
    <row r="19" spans="1:26" ht="11.25" customHeight="1">
      <c r="A19" s="307" t="s">
        <v>192</v>
      </c>
      <c r="B19" s="39" t="s">
        <v>116</v>
      </c>
      <c r="C19" s="224"/>
      <c r="D19" s="222" t="s">
        <v>20</v>
      </c>
      <c r="E19" s="224">
        <v>30</v>
      </c>
      <c r="F19" s="222">
        <v>3</v>
      </c>
      <c r="G19" s="224">
        <v>30</v>
      </c>
      <c r="H19" s="250"/>
      <c r="I19" s="250"/>
      <c r="J19" s="250"/>
      <c r="K19" s="250"/>
      <c r="L19" s="275"/>
      <c r="M19" s="250"/>
      <c r="N19" s="222"/>
      <c r="O19" s="224"/>
      <c r="P19" s="250"/>
      <c r="Q19" s="250">
        <v>30</v>
      </c>
      <c r="R19" s="223"/>
      <c r="S19" s="225"/>
      <c r="T19" s="226"/>
      <c r="U19" s="226"/>
      <c r="V19" s="223"/>
      <c r="W19" s="225"/>
      <c r="X19" s="227"/>
      <c r="Y19" s="227"/>
      <c r="Z19" s="227"/>
    </row>
    <row r="20" spans="1:26" ht="11.25" customHeight="1">
      <c r="A20" s="308" t="s">
        <v>193</v>
      </c>
      <c r="B20" s="78" t="s">
        <v>117</v>
      </c>
      <c r="C20" s="29"/>
      <c r="D20" s="39" t="s">
        <v>32</v>
      </c>
      <c r="E20" s="276">
        <v>15</v>
      </c>
      <c r="F20" s="277">
        <v>2</v>
      </c>
      <c r="G20" s="278">
        <v>15</v>
      </c>
      <c r="H20" s="279"/>
      <c r="I20" s="280"/>
      <c r="J20" s="280"/>
      <c r="K20" s="280"/>
      <c r="L20" s="280"/>
      <c r="M20" s="280"/>
      <c r="N20" s="277"/>
      <c r="O20" s="278"/>
      <c r="P20" s="280"/>
      <c r="Q20" s="280">
        <v>15</v>
      </c>
      <c r="R20" s="277"/>
      <c r="S20" s="276"/>
      <c r="T20" s="40"/>
      <c r="U20" s="40"/>
      <c r="V20" s="242"/>
      <c r="W20" s="243"/>
      <c r="X20" s="244"/>
      <c r="Y20" s="244"/>
      <c r="Z20" s="244"/>
    </row>
    <row r="21" spans="1:26" ht="11.25" customHeight="1" thickBot="1">
      <c r="A21" s="387" t="s">
        <v>194</v>
      </c>
      <c r="B21" s="441" t="s">
        <v>135</v>
      </c>
      <c r="C21" s="37"/>
      <c r="D21" s="78" t="s">
        <v>32</v>
      </c>
      <c r="E21" s="281">
        <v>15</v>
      </c>
      <c r="F21" s="282">
        <v>2</v>
      </c>
      <c r="G21" s="283">
        <v>15</v>
      </c>
      <c r="H21" s="284"/>
      <c r="I21" s="285"/>
      <c r="J21" s="285"/>
      <c r="K21" s="285"/>
      <c r="L21" s="285"/>
      <c r="M21" s="285"/>
      <c r="N21" s="282"/>
      <c r="O21" s="283"/>
      <c r="P21" s="285"/>
      <c r="Q21" s="285">
        <v>15</v>
      </c>
      <c r="R21" s="282"/>
      <c r="S21" s="281"/>
      <c r="T21" s="193"/>
      <c r="U21" s="193"/>
      <c r="V21" s="286"/>
      <c r="W21" s="283"/>
      <c r="X21" s="227"/>
      <c r="Y21" s="227"/>
      <c r="Z21" s="227"/>
    </row>
    <row r="22" spans="1:26" ht="11.25" customHeight="1" thickBot="1" thickTop="1">
      <c r="A22" s="58"/>
      <c r="B22" s="52"/>
      <c r="C22" s="246" t="s">
        <v>33</v>
      </c>
      <c r="D22" s="312" t="s">
        <v>197</v>
      </c>
      <c r="E22" s="51">
        <f>SUM(E12:E21)</f>
        <v>205</v>
      </c>
      <c r="F22" s="52">
        <f>SUM(F12:F21)</f>
        <v>28</v>
      </c>
      <c r="G22" s="51">
        <f>SUM(G12:G21)</f>
        <v>205</v>
      </c>
      <c r="H22" s="53"/>
      <c r="I22" s="53"/>
      <c r="J22" s="53"/>
      <c r="K22" s="53"/>
      <c r="L22" s="287"/>
      <c r="M22" s="53"/>
      <c r="N22" s="52"/>
      <c r="O22" s="51">
        <f>SUM(O12:O21)</f>
        <v>115</v>
      </c>
      <c r="P22" s="53"/>
      <c r="Q22" s="53">
        <f>SUM(Q12:Q21)</f>
        <v>90</v>
      </c>
      <c r="R22" s="52"/>
      <c r="S22" s="51"/>
      <c r="T22" s="53"/>
      <c r="U22" s="53"/>
      <c r="V22" s="52"/>
      <c r="W22" s="51"/>
      <c r="X22" s="54"/>
      <c r="Y22" s="54"/>
      <c r="Z22" s="54"/>
    </row>
    <row r="23" spans="1:26" ht="11.25" customHeight="1" thickBot="1" thickTop="1">
      <c r="A23" s="309" t="s">
        <v>39</v>
      </c>
      <c r="B23" s="228" t="s">
        <v>79</v>
      </c>
      <c r="C23" s="231"/>
      <c r="D23" s="228"/>
      <c r="E23" s="231"/>
      <c r="F23" s="228"/>
      <c r="G23" s="231"/>
      <c r="H23" s="232"/>
      <c r="I23" s="232"/>
      <c r="J23" s="232"/>
      <c r="K23" s="232"/>
      <c r="L23" s="237"/>
      <c r="M23" s="232"/>
      <c r="N23" s="228"/>
      <c r="O23" s="231"/>
      <c r="P23" s="232"/>
      <c r="Q23" s="232"/>
      <c r="R23" s="228"/>
      <c r="S23" s="231"/>
      <c r="T23" s="232"/>
      <c r="U23" s="232"/>
      <c r="V23" s="228"/>
      <c r="W23" s="231"/>
      <c r="X23" s="237"/>
      <c r="Y23" s="237"/>
      <c r="Z23" s="237"/>
    </row>
    <row r="24" spans="1:26" ht="11.25" customHeight="1">
      <c r="A24" s="310" t="s">
        <v>38</v>
      </c>
      <c r="B24" s="79" t="s">
        <v>118</v>
      </c>
      <c r="C24" s="69" t="s">
        <v>20</v>
      </c>
      <c r="D24" s="88"/>
      <c r="E24" s="69">
        <v>20</v>
      </c>
      <c r="F24" s="79">
        <v>3</v>
      </c>
      <c r="G24" s="69">
        <v>20</v>
      </c>
      <c r="H24" s="87"/>
      <c r="I24" s="87"/>
      <c r="J24" s="87"/>
      <c r="K24" s="87"/>
      <c r="L24" s="66"/>
      <c r="M24" s="87"/>
      <c r="N24" s="88"/>
      <c r="O24" s="69">
        <v>20</v>
      </c>
      <c r="P24" s="87"/>
      <c r="Q24" s="86"/>
      <c r="R24" s="88"/>
      <c r="S24" s="86"/>
      <c r="T24" s="87"/>
      <c r="U24" s="87"/>
      <c r="V24" s="88"/>
      <c r="W24" s="86"/>
      <c r="X24" s="66"/>
      <c r="Y24" s="66"/>
      <c r="Z24" s="66"/>
    </row>
    <row r="25" spans="1:30" s="28" customFormat="1" ht="9.75">
      <c r="A25" s="17" t="s">
        <v>40</v>
      </c>
      <c r="B25" s="9" t="s">
        <v>119</v>
      </c>
      <c r="C25" s="8" t="s">
        <v>20</v>
      </c>
      <c r="D25" s="9"/>
      <c r="E25" s="8">
        <v>30</v>
      </c>
      <c r="F25" s="9">
        <v>2</v>
      </c>
      <c r="G25" s="8">
        <v>30</v>
      </c>
      <c r="H25" s="7"/>
      <c r="I25" s="7"/>
      <c r="J25" s="7"/>
      <c r="K25" s="7"/>
      <c r="L25" s="288"/>
      <c r="M25" s="7"/>
      <c r="N25" s="9"/>
      <c r="O25" s="29">
        <v>30</v>
      </c>
      <c r="P25" s="30"/>
      <c r="Q25" s="29"/>
      <c r="R25" s="39"/>
      <c r="S25" s="29"/>
      <c r="T25" s="30"/>
      <c r="U25" s="30"/>
      <c r="V25" s="39"/>
      <c r="W25" s="29"/>
      <c r="X25" s="40"/>
      <c r="Y25" s="40"/>
      <c r="Z25" s="40"/>
      <c r="AA25" s="32"/>
      <c r="AB25" s="32"/>
      <c r="AC25" s="32"/>
      <c r="AD25" s="32"/>
    </row>
    <row r="26" spans="1:30" s="28" customFormat="1" ht="12.75" customHeight="1">
      <c r="A26" s="17" t="s">
        <v>83</v>
      </c>
      <c r="B26" s="9" t="s">
        <v>120</v>
      </c>
      <c r="C26" s="8"/>
      <c r="D26" s="9" t="s">
        <v>32</v>
      </c>
      <c r="E26" s="8">
        <v>15</v>
      </c>
      <c r="F26" s="9">
        <v>2</v>
      </c>
      <c r="G26" s="8"/>
      <c r="H26" s="7">
        <v>15</v>
      </c>
      <c r="I26" s="7"/>
      <c r="J26" s="7"/>
      <c r="K26" s="7"/>
      <c r="L26" s="288"/>
      <c r="M26" s="7"/>
      <c r="N26" s="9"/>
      <c r="O26" s="29"/>
      <c r="P26" s="80"/>
      <c r="Q26" s="29">
        <v>15</v>
      </c>
      <c r="R26" s="81"/>
      <c r="S26" s="27"/>
      <c r="T26" s="80"/>
      <c r="U26" s="80"/>
      <c r="V26" s="81"/>
      <c r="W26" s="27"/>
      <c r="X26" s="42"/>
      <c r="Y26" s="42"/>
      <c r="Z26" s="42"/>
      <c r="AA26" s="32"/>
      <c r="AB26" s="32"/>
      <c r="AC26" s="32"/>
      <c r="AD26" s="32"/>
    </row>
    <row r="27" spans="1:30" s="28" customFormat="1" ht="15" customHeight="1">
      <c r="A27" s="17" t="s">
        <v>84</v>
      </c>
      <c r="B27" s="9" t="s">
        <v>121</v>
      </c>
      <c r="C27" s="8"/>
      <c r="D27" s="9" t="s">
        <v>32</v>
      </c>
      <c r="E27" s="8">
        <v>15</v>
      </c>
      <c r="F27" s="9">
        <v>2</v>
      </c>
      <c r="G27" s="8"/>
      <c r="H27" s="7">
        <v>15</v>
      </c>
      <c r="I27" s="7"/>
      <c r="J27" s="7"/>
      <c r="K27" s="7"/>
      <c r="L27" s="288"/>
      <c r="M27" s="7"/>
      <c r="N27" s="9"/>
      <c r="O27" s="29"/>
      <c r="P27" s="80"/>
      <c r="Q27" s="29">
        <v>15</v>
      </c>
      <c r="R27" s="81"/>
      <c r="S27" s="27"/>
      <c r="T27" s="80"/>
      <c r="U27" s="80"/>
      <c r="V27" s="81"/>
      <c r="W27" s="27"/>
      <c r="X27" s="42"/>
      <c r="Y27" s="42"/>
      <c r="Z27" s="42"/>
      <c r="AA27" s="32"/>
      <c r="AB27" s="32"/>
      <c r="AC27" s="32"/>
      <c r="AD27" s="32"/>
    </row>
    <row r="28" spans="1:30" s="28" customFormat="1" ht="13.5" customHeight="1">
      <c r="A28" s="92" t="s">
        <v>85</v>
      </c>
      <c r="B28" s="24" t="s">
        <v>122</v>
      </c>
      <c r="C28" s="25"/>
      <c r="D28" s="24" t="s">
        <v>32</v>
      </c>
      <c r="E28" s="25">
        <v>15</v>
      </c>
      <c r="F28" s="24">
        <v>2</v>
      </c>
      <c r="G28" s="25"/>
      <c r="H28" s="26">
        <v>15</v>
      </c>
      <c r="I28" s="26"/>
      <c r="J28" s="26"/>
      <c r="K28" s="26"/>
      <c r="L28" s="289"/>
      <c r="M28" s="26"/>
      <c r="N28" s="24"/>
      <c r="O28" s="37"/>
      <c r="P28" s="93"/>
      <c r="Q28" s="37">
        <v>15</v>
      </c>
      <c r="R28" s="43"/>
      <c r="S28" s="47"/>
      <c r="T28" s="89"/>
      <c r="U28" s="89"/>
      <c r="V28" s="90"/>
      <c r="W28" s="47"/>
      <c r="X28" s="44"/>
      <c r="Y28" s="44"/>
      <c r="Z28" s="44"/>
      <c r="AA28" s="32"/>
      <c r="AB28" s="32"/>
      <c r="AC28" s="32"/>
      <c r="AD28" s="32"/>
    </row>
    <row r="29" spans="1:30" s="28" customFormat="1" ht="13.5" customHeight="1">
      <c r="A29" s="92" t="s">
        <v>86</v>
      </c>
      <c r="B29" s="24" t="s">
        <v>123</v>
      </c>
      <c r="C29" s="25"/>
      <c r="D29" s="24" t="s">
        <v>32</v>
      </c>
      <c r="E29" s="25">
        <v>15</v>
      </c>
      <c r="F29" s="24">
        <v>2</v>
      </c>
      <c r="G29" s="25"/>
      <c r="H29" s="26">
        <v>15</v>
      </c>
      <c r="I29" s="26"/>
      <c r="J29" s="26"/>
      <c r="K29" s="26"/>
      <c r="L29" s="289"/>
      <c r="M29" s="26"/>
      <c r="N29" s="24"/>
      <c r="O29" s="37"/>
      <c r="P29" s="91"/>
      <c r="Q29" s="37">
        <v>15</v>
      </c>
      <c r="R29" s="46"/>
      <c r="S29" s="29"/>
      <c r="T29" s="30"/>
      <c r="U29" s="30"/>
      <c r="V29" s="39"/>
      <c r="W29" s="29"/>
      <c r="X29" s="40"/>
      <c r="Y29" s="40"/>
      <c r="Z29" s="40"/>
      <c r="AA29" s="32"/>
      <c r="AB29" s="32"/>
      <c r="AC29" s="32"/>
      <c r="AD29" s="32"/>
    </row>
    <row r="30" spans="1:30" s="28" customFormat="1" ht="13.5" customHeight="1">
      <c r="A30" s="92" t="s">
        <v>87</v>
      </c>
      <c r="B30" s="24" t="s">
        <v>124</v>
      </c>
      <c r="C30" s="25"/>
      <c r="D30" s="24" t="s">
        <v>32</v>
      </c>
      <c r="E30" s="25">
        <v>15</v>
      </c>
      <c r="F30" s="24">
        <v>2</v>
      </c>
      <c r="G30" s="25"/>
      <c r="H30" s="26">
        <v>15</v>
      </c>
      <c r="I30" s="26"/>
      <c r="J30" s="26"/>
      <c r="K30" s="26"/>
      <c r="L30" s="289"/>
      <c r="M30" s="26"/>
      <c r="N30" s="24"/>
      <c r="O30" s="37"/>
      <c r="P30" s="45"/>
      <c r="Q30" s="37">
        <v>15</v>
      </c>
      <c r="R30" s="43"/>
      <c r="S30" s="47"/>
      <c r="T30" s="89"/>
      <c r="U30" s="89"/>
      <c r="V30" s="90"/>
      <c r="W30" s="47"/>
      <c r="X30" s="44"/>
      <c r="Y30" s="44"/>
      <c r="Z30" s="44"/>
      <c r="AA30" s="32"/>
      <c r="AB30" s="32"/>
      <c r="AC30" s="32"/>
      <c r="AD30" s="32"/>
    </row>
    <row r="31" spans="1:30" s="28" customFormat="1" ht="13.5" customHeight="1">
      <c r="A31" s="92" t="s">
        <v>88</v>
      </c>
      <c r="B31" s="24" t="s">
        <v>125</v>
      </c>
      <c r="C31" s="25"/>
      <c r="D31" s="24" t="s">
        <v>32</v>
      </c>
      <c r="E31" s="25">
        <v>15</v>
      </c>
      <c r="F31" s="24">
        <v>2</v>
      </c>
      <c r="G31" s="25"/>
      <c r="H31" s="26">
        <v>15</v>
      </c>
      <c r="I31" s="26"/>
      <c r="J31" s="26"/>
      <c r="K31" s="26"/>
      <c r="L31" s="289"/>
      <c r="M31" s="26"/>
      <c r="N31" s="24"/>
      <c r="O31" s="37"/>
      <c r="P31" s="93"/>
      <c r="Q31" s="37">
        <v>15</v>
      </c>
      <c r="R31" s="162"/>
      <c r="S31" s="37"/>
      <c r="T31" s="77"/>
      <c r="U31" s="77"/>
      <c r="V31" s="78"/>
      <c r="W31" s="37"/>
      <c r="X31" s="193"/>
      <c r="Y31" s="193"/>
      <c r="Z31" s="193"/>
      <c r="AA31" s="32"/>
      <c r="AB31" s="32"/>
      <c r="AC31" s="32"/>
      <c r="AD31" s="32"/>
    </row>
    <row r="32" spans="1:30" s="28" customFormat="1" ht="14.25" customHeight="1">
      <c r="A32" s="531" t="s">
        <v>45</v>
      </c>
      <c r="B32" s="529" t="s">
        <v>126</v>
      </c>
      <c r="C32" s="535"/>
      <c r="D32" s="529" t="s">
        <v>129</v>
      </c>
      <c r="E32" s="535">
        <v>50</v>
      </c>
      <c r="F32" s="24">
        <v>2</v>
      </c>
      <c r="G32" s="535">
        <v>30</v>
      </c>
      <c r="H32" s="506"/>
      <c r="I32" s="506">
        <v>20</v>
      </c>
      <c r="J32" s="506"/>
      <c r="K32" s="506"/>
      <c r="L32" s="649"/>
      <c r="M32" s="506"/>
      <c r="N32" s="529"/>
      <c r="O32" s="568"/>
      <c r="P32" s="591"/>
      <c r="Q32" s="565">
        <v>30</v>
      </c>
      <c r="R32" s="553">
        <v>20</v>
      </c>
      <c r="S32" s="568"/>
      <c r="T32" s="565"/>
      <c r="U32" s="565"/>
      <c r="V32" s="553"/>
      <c r="W32" s="568"/>
      <c r="X32" s="520"/>
      <c r="Y32" s="520"/>
      <c r="Z32" s="520"/>
      <c r="AA32" s="32"/>
      <c r="AB32" s="32"/>
      <c r="AC32" s="32"/>
      <c r="AD32" s="32"/>
    </row>
    <row r="33" spans="1:30" s="28" customFormat="1" ht="10.5" customHeight="1">
      <c r="A33" s="532"/>
      <c r="B33" s="530"/>
      <c r="C33" s="536"/>
      <c r="D33" s="530"/>
      <c r="E33" s="536"/>
      <c r="F33" s="24">
        <v>3</v>
      </c>
      <c r="G33" s="536"/>
      <c r="H33" s="507"/>
      <c r="I33" s="507"/>
      <c r="J33" s="507"/>
      <c r="K33" s="507"/>
      <c r="L33" s="650"/>
      <c r="M33" s="507"/>
      <c r="N33" s="530"/>
      <c r="O33" s="569"/>
      <c r="P33" s="648"/>
      <c r="Q33" s="632"/>
      <c r="R33" s="563"/>
      <c r="S33" s="569"/>
      <c r="T33" s="632"/>
      <c r="U33" s="632"/>
      <c r="V33" s="563"/>
      <c r="W33" s="569"/>
      <c r="X33" s="509"/>
      <c r="Y33" s="509"/>
      <c r="Z33" s="509"/>
      <c r="AA33" s="32"/>
      <c r="AB33" s="32"/>
      <c r="AC33" s="32"/>
      <c r="AD33" s="32"/>
    </row>
    <row r="34" spans="1:30" s="28" customFormat="1" ht="14.25" customHeight="1">
      <c r="A34" s="440" t="s">
        <v>46</v>
      </c>
      <c r="B34" s="393" t="s">
        <v>127</v>
      </c>
      <c r="C34" s="394" t="s">
        <v>20</v>
      </c>
      <c r="D34" s="393"/>
      <c r="E34" s="394">
        <v>20</v>
      </c>
      <c r="F34" s="24">
        <v>3</v>
      </c>
      <c r="G34" s="394"/>
      <c r="H34" s="399">
        <v>20</v>
      </c>
      <c r="I34" s="399"/>
      <c r="J34" s="399"/>
      <c r="K34" s="399"/>
      <c r="L34" s="400"/>
      <c r="M34" s="399"/>
      <c r="N34" s="393"/>
      <c r="O34" s="47"/>
      <c r="P34" s="93"/>
      <c r="Q34" s="47"/>
      <c r="R34" s="90"/>
      <c r="S34" s="47">
        <v>20</v>
      </c>
      <c r="T34" s="89"/>
      <c r="U34" s="89"/>
      <c r="V34" s="90"/>
      <c r="W34" s="47"/>
      <c r="X34" s="44"/>
      <c r="Y34" s="44"/>
      <c r="Z34" s="44"/>
      <c r="AA34" s="32"/>
      <c r="AB34" s="32"/>
      <c r="AC34" s="32"/>
      <c r="AD34" s="32"/>
    </row>
    <row r="35" spans="1:30" s="28" customFormat="1" ht="12" customHeight="1">
      <c r="A35" s="531" t="s">
        <v>41</v>
      </c>
      <c r="B35" s="529" t="s">
        <v>128</v>
      </c>
      <c r="C35" s="535" t="s">
        <v>82</v>
      </c>
      <c r="D35" s="529"/>
      <c r="E35" s="535">
        <v>30</v>
      </c>
      <c r="F35" s="24">
        <v>2</v>
      </c>
      <c r="G35" s="535">
        <v>15</v>
      </c>
      <c r="H35" s="506"/>
      <c r="I35" s="506">
        <v>15</v>
      </c>
      <c r="J35" s="506"/>
      <c r="K35" s="506"/>
      <c r="L35" s="649"/>
      <c r="M35" s="506"/>
      <c r="N35" s="529"/>
      <c r="O35" s="555"/>
      <c r="P35" s="591"/>
      <c r="Q35" s="565"/>
      <c r="R35" s="553"/>
      <c r="S35" s="555">
        <v>15</v>
      </c>
      <c r="T35" s="565">
        <v>15</v>
      </c>
      <c r="U35" s="565"/>
      <c r="V35" s="553"/>
      <c r="W35" s="555"/>
      <c r="X35" s="520"/>
      <c r="Y35" s="520"/>
      <c r="Z35" s="520"/>
      <c r="AA35" s="32"/>
      <c r="AB35" s="32"/>
      <c r="AC35" s="32"/>
      <c r="AD35" s="32"/>
    </row>
    <row r="36" spans="1:30" s="28" customFormat="1" ht="10.5" customHeight="1">
      <c r="A36" s="532"/>
      <c r="B36" s="530"/>
      <c r="C36" s="536"/>
      <c r="D36" s="530"/>
      <c r="E36" s="536"/>
      <c r="F36" s="9">
        <v>1</v>
      </c>
      <c r="G36" s="536"/>
      <c r="H36" s="507"/>
      <c r="I36" s="507"/>
      <c r="J36" s="507"/>
      <c r="K36" s="507"/>
      <c r="L36" s="650"/>
      <c r="M36" s="507"/>
      <c r="N36" s="530"/>
      <c r="O36" s="543"/>
      <c r="P36" s="648"/>
      <c r="Q36" s="632"/>
      <c r="R36" s="563"/>
      <c r="S36" s="543"/>
      <c r="T36" s="632"/>
      <c r="U36" s="632"/>
      <c r="V36" s="563"/>
      <c r="W36" s="543"/>
      <c r="X36" s="509"/>
      <c r="Y36" s="509"/>
      <c r="Z36" s="509"/>
      <c r="AA36" s="32"/>
      <c r="AB36" s="32"/>
      <c r="AC36" s="32"/>
      <c r="AD36" s="32"/>
    </row>
    <row r="37" spans="1:30" s="28" customFormat="1" ht="14.25" customHeight="1">
      <c r="A37" s="17" t="s">
        <v>131</v>
      </c>
      <c r="B37" s="9" t="s">
        <v>171</v>
      </c>
      <c r="C37" s="8"/>
      <c r="D37" s="9" t="s">
        <v>32</v>
      </c>
      <c r="E37" s="8">
        <v>15</v>
      </c>
      <c r="F37" s="9">
        <v>2</v>
      </c>
      <c r="G37" s="8"/>
      <c r="H37" s="7">
        <v>15</v>
      </c>
      <c r="I37" s="7"/>
      <c r="J37" s="7"/>
      <c r="K37" s="7"/>
      <c r="L37" s="288"/>
      <c r="M37" s="7"/>
      <c r="N37" s="9"/>
      <c r="O37" s="29"/>
      <c r="P37" s="45"/>
      <c r="Q37" s="29"/>
      <c r="R37" s="39"/>
      <c r="S37" s="29"/>
      <c r="T37" s="30"/>
      <c r="U37" s="30">
        <v>15</v>
      </c>
      <c r="V37" s="39"/>
      <c r="W37" s="29"/>
      <c r="X37" s="40"/>
      <c r="Y37" s="40"/>
      <c r="Z37" s="40"/>
      <c r="AA37" s="32"/>
      <c r="AB37" s="32"/>
      <c r="AC37" s="32"/>
      <c r="AD37" s="32"/>
    </row>
    <row r="38" spans="1:30" s="28" customFormat="1" ht="12" customHeight="1">
      <c r="A38" s="531" t="s">
        <v>180</v>
      </c>
      <c r="B38" s="529" t="s">
        <v>175</v>
      </c>
      <c r="C38" s="535"/>
      <c r="D38" s="529" t="s">
        <v>82</v>
      </c>
      <c r="E38" s="535">
        <v>35</v>
      </c>
      <c r="F38" s="9">
        <v>1</v>
      </c>
      <c r="G38" s="535">
        <v>15</v>
      </c>
      <c r="H38" s="506"/>
      <c r="I38" s="506">
        <v>20</v>
      </c>
      <c r="J38" s="506"/>
      <c r="K38" s="506"/>
      <c r="L38" s="649"/>
      <c r="M38" s="506"/>
      <c r="N38" s="529"/>
      <c r="O38" s="555"/>
      <c r="P38" s="591"/>
      <c r="Q38" s="565"/>
      <c r="R38" s="553"/>
      <c r="S38" s="555"/>
      <c r="T38" s="565"/>
      <c r="U38" s="565">
        <v>15</v>
      </c>
      <c r="V38" s="553">
        <v>20</v>
      </c>
      <c r="W38" s="555"/>
      <c r="X38" s="520"/>
      <c r="Y38" s="520"/>
      <c r="Z38" s="520"/>
      <c r="AA38" s="32"/>
      <c r="AB38" s="32"/>
      <c r="AC38" s="32"/>
      <c r="AD38" s="32"/>
    </row>
    <row r="39" spans="1:30" s="28" customFormat="1" ht="12.75" customHeight="1">
      <c r="A39" s="532"/>
      <c r="B39" s="530"/>
      <c r="C39" s="536"/>
      <c r="D39" s="530"/>
      <c r="E39" s="536"/>
      <c r="F39" s="9">
        <v>3</v>
      </c>
      <c r="G39" s="536"/>
      <c r="H39" s="507"/>
      <c r="I39" s="507"/>
      <c r="J39" s="507"/>
      <c r="K39" s="507"/>
      <c r="L39" s="650"/>
      <c r="M39" s="507"/>
      <c r="N39" s="530"/>
      <c r="O39" s="543"/>
      <c r="P39" s="648"/>
      <c r="Q39" s="632"/>
      <c r="R39" s="563"/>
      <c r="S39" s="543"/>
      <c r="T39" s="632"/>
      <c r="U39" s="632"/>
      <c r="V39" s="563"/>
      <c r="W39" s="543"/>
      <c r="X39" s="509"/>
      <c r="Y39" s="509"/>
      <c r="Z39" s="509"/>
      <c r="AA39" s="32"/>
      <c r="AB39" s="32"/>
      <c r="AC39" s="32"/>
      <c r="AD39" s="32"/>
    </row>
    <row r="40" spans="1:30" s="28" customFormat="1" ht="14.25" customHeight="1" thickBot="1">
      <c r="A40" s="245" t="s">
        <v>141</v>
      </c>
      <c r="B40" s="78" t="s">
        <v>177</v>
      </c>
      <c r="C40" s="37"/>
      <c r="D40" s="78" t="s">
        <v>32</v>
      </c>
      <c r="E40" s="281">
        <v>15</v>
      </c>
      <c r="F40" s="286">
        <v>3</v>
      </c>
      <c r="G40" s="281"/>
      <c r="H40" s="290">
        <v>15</v>
      </c>
      <c r="I40" s="193"/>
      <c r="J40" s="193"/>
      <c r="K40" s="193"/>
      <c r="L40" s="193"/>
      <c r="M40" s="193"/>
      <c r="N40" s="286"/>
      <c r="O40" s="281"/>
      <c r="P40" s="40"/>
      <c r="Q40" s="40"/>
      <c r="R40" s="291"/>
      <c r="S40" s="276"/>
      <c r="T40" s="40"/>
      <c r="U40" s="193"/>
      <c r="V40" s="286"/>
      <c r="W40" s="283"/>
      <c r="X40" s="285"/>
      <c r="Y40" s="285">
        <v>15</v>
      </c>
      <c r="Z40" s="285"/>
      <c r="AA40" s="32"/>
      <c r="AB40" s="32"/>
      <c r="AC40" s="32"/>
      <c r="AD40" s="32"/>
    </row>
    <row r="41" spans="1:30" s="31" customFormat="1" ht="18" customHeight="1" thickBot="1" thickTop="1">
      <c r="A41" s="58"/>
      <c r="B41" s="59"/>
      <c r="C41" s="313" t="s">
        <v>199</v>
      </c>
      <c r="D41" s="312" t="s">
        <v>200</v>
      </c>
      <c r="E41" s="51">
        <f>SUM(E24:E40)</f>
        <v>305</v>
      </c>
      <c r="F41" s="52">
        <f>SUM(F24:F40)</f>
        <v>37</v>
      </c>
      <c r="G41" s="51">
        <f>SUM(G24:G40)</f>
        <v>110</v>
      </c>
      <c r="H41" s="51">
        <f>SUM(H24:H40)</f>
        <v>140</v>
      </c>
      <c r="I41" s="51">
        <f>SUM(I24:I40)</f>
        <v>55</v>
      </c>
      <c r="J41" s="51"/>
      <c r="K41" s="51"/>
      <c r="L41" s="51"/>
      <c r="M41" s="51"/>
      <c r="N41" s="52"/>
      <c r="O41" s="51">
        <f>SUM(O24:O40)</f>
        <v>50</v>
      </c>
      <c r="P41" s="51"/>
      <c r="Q41" s="51">
        <f aca="true" t="shared" si="0" ref="Q41:V41">SUM(Q24:Q40)</f>
        <v>120</v>
      </c>
      <c r="R41" s="52">
        <f t="shared" si="0"/>
        <v>20</v>
      </c>
      <c r="S41" s="51">
        <f t="shared" si="0"/>
        <v>35</v>
      </c>
      <c r="T41" s="53">
        <f t="shared" si="0"/>
        <v>15</v>
      </c>
      <c r="U41" s="53">
        <f t="shared" si="0"/>
        <v>30</v>
      </c>
      <c r="V41" s="52">
        <f t="shared" si="0"/>
        <v>20</v>
      </c>
      <c r="W41" s="248"/>
      <c r="X41" s="54"/>
      <c r="Y41" s="54">
        <f>SUM(Y24:Y40)</f>
        <v>15</v>
      </c>
      <c r="Z41" s="54"/>
      <c r="AA41" s="36"/>
      <c r="AB41" s="36"/>
      <c r="AC41" s="36"/>
      <c r="AD41" s="36"/>
    </row>
    <row r="42" spans="1:30" s="10" customFormat="1" ht="11.25" customHeight="1" thickBot="1" thickTop="1">
      <c r="A42" s="305" t="s">
        <v>43</v>
      </c>
      <c r="B42" s="228" t="s">
        <v>137</v>
      </c>
      <c r="C42" s="231"/>
      <c r="D42" s="228"/>
      <c r="E42" s="231"/>
      <c r="F42" s="228"/>
      <c r="G42" s="231"/>
      <c r="H42" s="292"/>
      <c r="I42" s="232"/>
      <c r="J42" s="232"/>
      <c r="K42" s="232"/>
      <c r="L42" s="237"/>
      <c r="M42" s="237"/>
      <c r="N42" s="293"/>
      <c r="O42" s="231"/>
      <c r="P42" s="232"/>
      <c r="Q42" s="232"/>
      <c r="R42" s="228"/>
      <c r="S42" s="231"/>
      <c r="T42" s="232"/>
      <c r="U42" s="232"/>
      <c r="V42" s="228"/>
      <c r="W42" s="231"/>
      <c r="X42" s="232"/>
      <c r="Y42" s="232"/>
      <c r="Z42" s="232"/>
      <c r="AA42" s="33"/>
      <c r="AB42" s="33"/>
      <c r="AC42" s="33"/>
      <c r="AD42" s="33"/>
    </row>
    <row r="43" spans="1:30" s="10" customFormat="1" ht="11.25" customHeight="1">
      <c r="A43" s="307" t="s">
        <v>159</v>
      </c>
      <c r="B43" s="222" t="s">
        <v>80</v>
      </c>
      <c r="C43" s="224" t="s">
        <v>82</v>
      </c>
      <c r="D43" s="223"/>
      <c r="E43" s="224">
        <v>20</v>
      </c>
      <c r="F43" s="222">
        <v>3</v>
      </c>
      <c r="G43" s="224">
        <v>10</v>
      </c>
      <c r="H43" s="380"/>
      <c r="I43" s="250">
        <v>10</v>
      </c>
      <c r="J43" s="226"/>
      <c r="K43" s="226"/>
      <c r="L43" s="275"/>
      <c r="M43" s="275"/>
      <c r="N43" s="381"/>
      <c r="O43" s="225"/>
      <c r="P43" s="226"/>
      <c r="Q43" s="226"/>
      <c r="R43" s="223"/>
      <c r="S43" s="224">
        <v>10</v>
      </c>
      <c r="T43" s="250">
        <v>10</v>
      </c>
      <c r="U43" s="226"/>
      <c r="V43" s="223"/>
      <c r="W43" s="225"/>
      <c r="X43" s="226"/>
      <c r="Y43" s="226"/>
      <c r="Z43" s="226"/>
      <c r="AA43" s="33"/>
      <c r="AB43" s="33"/>
      <c r="AC43" s="33"/>
      <c r="AD43" s="33"/>
    </row>
    <row r="44" spans="1:30" s="10" customFormat="1" ht="11.25" customHeight="1">
      <c r="A44" s="382" t="s">
        <v>160</v>
      </c>
      <c r="B44" s="70" t="s">
        <v>173</v>
      </c>
      <c r="C44" s="383" t="s">
        <v>82</v>
      </c>
      <c r="D44" s="242"/>
      <c r="E44" s="383">
        <v>20</v>
      </c>
      <c r="F44" s="70">
        <v>3</v>
      </c>
      <c r="G44" s="383">
        <v>10</v>
      </c>
      <c r="H44" s="384"/>
      <c r="I44" s="386">
        <v>10</v>
      </c>
      <c r="J44" s="385"/>
      <c r="K44" s="385"/>
      <c r="L44" s="280"/>
      <c r="M44" s="280"/>
      <c r="N44" s="277"/>
      <c r="O44" s="243"/>
      <c r="P44" s="385"/>
      <c r="Q44" s="385"/>
      <c r="R44" s="242"/>
      <c r="S44" s="383">
        <v>10</v>
      </c>
      <c r="T44" s="386">
        <v>10</v>
      </c>
      <c r="U44" s="385"/>
      <c r="V44" s="242"/>
      <c r="W44" s="243"/>
      <c r="X44" s="385"/>
      <c r="Y44" s="385"/>
      <c r="Z44" s="385"/>
      <c r="AA44" s="33"/>
      <c r="AB44" s="33"/>
      <c r="AC44" s="33"/>
      <c r="AD44" s="33"/>
    </row>
    <row r="45" spans="1:30" s="10" customFormat="1" ht="11.25" customHeight="1">
      <c r="A45" s="503" t="s">
        <v>23</v>
      </c>
      <c r="B45" s="539" t="s">
        <v>174</v>
      </c>
      <c r="C45" s="526" t="s">
        <v>21</v>
      </c>
      <c r="D45" s="539" t="s">
        <v>44</v>
      </c>
      <c r="E45" s="526">
        <v>60</v>
      </c>
      <c r="F45" s="76">
        <v>3</v>
      </c>
      <c r="G45" s="594"/>
      <c r="H45" s="588"/>
      <c r="I45" s="565"/>
      <c r="J45" s="591"/>
      <c r="K45" s="565"/>
      <c r="L45" s="565"/>
      <c r="M45" s="565">
        <v>60</v>
      </c>
      <c r="N45" s="553"/>
      <c r="O45" s="555"/>
      <c r="P45" s="565"/>
      <c r="Q45" s="565"/>
      <c r="R45" s="553"/>
      <c r="S45" s="555"/>
      <c r="T45" s="565"/>
      <c r="U45" s="565"/>
      <c r="V45" s="553">
        <v>15</v>
      </c>
      <c r="W45" s="555"/>
      <c r="X45" s="565">
        <v>15</v>
      </c>
      <c r="Y45" s="520"/>
      <c r="Z45" s="520">
        <v>30</v>
      </c>
      <c r="AA45" s="33"/>
      <c r="AB45" s="33"/>
      <c r="AC45" s="33"/>
      <c r="AD45" s="33"/>
    </row>
    <row r="46" spans="1:30" s="10" customFormat="1" ht="11.25" customHeight="1">
      <c r="A46" s="537"/>
      <c r="B46" s="540"/>
      <c r="C46" s="527"/>
      <c r="D46" s="540"/>
      <c r="E46" s="527"/>
      <c r="F46" s="70">
        <v>3</v>
      </c>
      <c r="G46" s="595"/>
      <c r="H46" s="589"/>
      <c r="I46" s="566"/>
      <c r="J46" s="592"/>
      <c r="K46" s="566"/>
      <c r="L46" s="566"/>
      <c r="M46" s="566"/>
      <c r="N46" s="564"/>
      <c r="O46" s="542"/>
      <c r="P46" s="566"/>
      <c r="Q46" s="566"/>
      <c r="R46" s="564"/>
      <c r="S46" s="542"/>
      <c r="T46" s="566"/>
      <c r="U46" s="566"/>
      <c r="V46" s="564"/>
      <c r="W46" s="542"/>
      <c r="X46" s="566"/>
      <c r="Y46" s="508"/>
      <c r="Z46" s="508"/>
      <c r="AA46" s="33"/>
      <c r="AB46" s="33"/>
      <c r="AC46" s="33"/>
      <c r="AD46" s="33"/>
    </row>
    <row r="47" spans="1:30" s="10" customFormat="1" ht="11.25" customHeight="1" thickBot="1">
      <c r="A47" s="538"/>
      <c r="B47" s="541"/>
      <c r="C47" s="528"/>
      <c r="D47" s="541"/>
      <c r="E47" s="528"/>
      <c r="F47" s="110">
        <v>6</v>
      </c>
      <c r="G47" s="596"/>
      <c r="H47" s="590"/>
      <c r="I47" s="567"/>
      <c r="J47" s="593"/>
      <c r="K47" s="567"/>
      <c r="L47" s="567"/>
      <c r="M47" s="567"/>
      <c r="N47" s="554"/>
      <c r="O47" s="556"/>
      <c r="P47" s="567"/>
      <c r="Q47" s="567"/>
      <c r="R47" s="554"/>
      <c r="S47" s="556"/>
      <c r="T47" s="567"/>
      <c r="U47" s="567"/>
      <c r="V47" s="554"/>
      <c r="W47" s="556"/>
      <c r="X47" s="567"/>
      <c r="Y47" s="521"/>
      <c r="Z47" s="521"/>
      <c r="AA47" s="33"/>
      <c r="AB47" s="33"/>
      <c r="AC47" s="33"/>
      <c r="AD47" s="33"/>
    </row>
    <row r="48" spans="1:30" s="10" customFormat="1" ht="11.25" customHeight="1" thickBot="1" thickTop="1">
      <c r="A48" s="427"/>
      <c r="B48" s="59"/>
      <c r="C48" s="246" t="s">
        <v>179</v>
      </c>
      <c r="D48" s="59" t="s">
        <v>44</v>
      </c>
      <c r="E48" s="51">
        <f>SUM(E43:E47)</f>
        <v>100</v>
      </c>
      <c r="F48" s="52">
        <f>SUM(F43:F47)</f>
        <v>18</v>
      </c>
      <c r="G48" s="428">
        <f>SUM(G43:G47)</f>
        <v>20</v>
      </c>
      <c r="H48" s="429"/>
      <c r="I48" s="379">
        <f>SUM(I43:I47)</f>
        <v>20</v>
      </c>
      <c r="J48" s="379"/>
      <c r="K48" s="379"/>
      <c r="L48" s="379"/>
      <c r="M48" s="379">
        <f>SUM(M43:M47)</f>
        <v>60</v>
      </c>
      <c r="N48" s="322"/>
      <c r="O48" s="338"/>
      <c r="P48" s="379"/>
      <c r="Q48" s="379"/>
      <c r="R48" s="322"/>
      <c r="S48" s="338">
        <f>SUM(S43:S47)</f>
        <v>20</v>
      </c>
      <c r="T48" s="379">
        <f>SUM(T43:T47)</f>
        <v>20</v>
      </c>
      <c r="U48" s="379"/>
      <c r="V48" s="322">
        <f>SUM(V43:V47)</f>
        <v>15</v>
      </c>
      <c r="W48" s="338"/>
      <c r="X48" s="379">
        <f>SUM(X43:X47)</f>
        <v>15</v>
      </c>
      <c r="Y48" s="326"/>
      <c r="Z48" s="326">
        <f>SUM(Z43:Z47)</f>
        <v>30</v>
      </c>
      <c r="AA48" s="33"/>
      <c r="AB48" s="33"/>
      <c r="AC48" s="33"/>
      <c r="AD48" s="33"/>
    </row>
    <row r="49" spans="1:30" s="10" customFormat="1" ht="11.25" customHeight="1" thickBot="1" thickTop="1">
      <c r="A49" s="311" t="s">
        <v>130</v>
      </c>
      <c r="B49" s="228" t="s">
        <v>138</v>
      </c>
      <c r="C49" s="229"/>
      <c r="D49" s="230"/>
      <c r="E49" s="229"/>
      <c r="F49" s="230"/>
      <c r="G49" s="294"/>
      <c r="H49" s="295"/>
      <c r="I49" s="238"/>
      <c r="J49" s="238"/>
      <c r="K49" s="238"/>
      <c r="L49" s="238"/>
      <c r="M49" s="238"/>
      <c r="N49" s="239"/>
      <c r="O49" s="240"/>
      <c r="P49" s="238"/>
      <c r="Q49" s="238"/>
      <c r="R49" s="239"/>
      <c r="S49" s="240"/>
      <c r="T49" s="238"/>
      <c r="U49" s="238"/>
      <c r="V49" s="239"/>
      <c r="W49" s="240"/>
      <c r="X49" s="238"/>
      <c r="Y49" s="296"/>
      <c r="Z49" s="296"/>
      <c r="AA49" s="33"/>
      <c r="AB49" s="33"/>
      <c r="AC49" s="33"/>
      <c r="AD49" s="33"/>
    </row>
    <row r="50" spans="1:30" s="10" customFormat="1" ht="11.25" customHeight="1">
      <c r="A50" s="576" t="s">
        <v>68</v>
      </c>
      <c r="B50" s="577" t="s">
        <v>201</v>
      </c>
      <c r="C50" s="542" t="s">
        <v>32</v>
      </c>
      <c r="D50" s="564" t="s">
        <v>32</v>
      </c>
      <c r="E50" s="515">
        <v>60</v>
      </c>
      <c r="F50" s="297">
        <v>3</v>
      </c>
      <c r="G50" s="515"/>
      <c r="H50" s="533"/>
      <c r="I50" s="508">
        <v>60</v>
      </c>
      <c r="J50" s="508"/>
      <c r="K50" s="508"/>
      <c r="L50" s="508"/>
      <c r="M50" s="508"/>
      <c r="N50" s="524"/>
      <c r="O50" s="515"/>
      <c r="P50" s="508">
        <v>30</v>
      </c>
      <c r="Q50" s="508"/>
      <c r="R50" s="524">
        <v>30</v>
      </c>
      <c r="S50" s="646"/>
      <c r="T50" s="631"/>
      <c r="U50" s="631"/>
      <c r="V50" s="645"/>
      <c r="W50" s="646"/>
      <c r="X50" s="631"/>
      <c r="Y50" s="630"/>
      <c r="Z50" s="630"/>
      <c r="AA50" s="33"/>
      <c r="AB50" s="33"/>
      <c r="AC50" s="33"/>
      <c r="AD50" s="33"/>
    </row>
    <row r="51" spans="1:30" s="10" customFormat="1" ht="11.25" customHeight="1">
      <c r="A51" s="467"/>
      <c r="B51" s="578"/>
      <c r="C51" s="543"/>
      <c r="D51" s="563"/>
      <c r="E51" s="516"/>
      <c r="F51" s="291">
        <v>3</v>
      </c>
      <c r="G51" s="516"/>
      <c r="H51" s="534"/>
      <c r="I51" s="509"/>
      <c r="J51" s="509"/>
      <c r="K51" s="509"/>
      <c r="L51" s="509"/>
      <c r="M51" s="509"/>
      <c r="N51" s="525"/>
      <c r="O51" s="516"/>
      <c r="P51" s="509"/>
      <c r="Q51" s="509"/>
      <c r="R51" s="525"/>
      <c r="S51" s="543"/>
      <c r="T51" s="632"/>
      <c r="U51" s="632"/>
      <c r="V51" s="563"/>
      <c r="W51" s="543"/>
      <c r="X51" s="632"/>
      <c r="Y51" s="509"/>
      <c r="Z51" s="509"/>
      <c r="AA51" s="33"/>
      <c r="AB51" s="33"/>
      <c r="AC51" s="33"/>
      <c r="AD51" s="33"/>
    </row>
    <row r="52" spans="1:30" s="10" customFormat="1" ht="11.25" customHeight="1">
      <c r="A52" s="308" t="s">
        <v>70</v>
      </c>
      <c r="B52" s="315" t="s">
        <v>202</v>
      </c>
      <c r="C52" s="29" t="s">
        <v>21</v>
      </c>
      <c r="D52" s="39"/>
      <c r="E52" s="276">
        <v>15</v>
      </c>
      <c r="F52" s="277">
        <v>1</v>
      </c>
      <c r="G52" s="278"/>
      <c r="H52" s="279"/>
      <c r="I52" s="280">
        <v>15</v>
      </c>
      <c r="J52" s="280"/>
      <c r="K52" s="280"/>
      <c r="L52" s="280"/>
      <c r="M52" s="280"/>
      <c r="N52" s="277"/>
      <c r="O52" s="278"/>
      <c r="P52" s="280">
        <v>15</v>
      </c>
      <c r="Q52" s="280"/>
      <c r="R52" s="277"/>
      <c r="S52" s="276"/>
      <c r="T52" s="40"/>
      <c r="U52" s="30"/>
      <c r="V52" s="39"/>
      <c r="W52" s="29"/>
      <c r="X52" s="30"/>
      <c r="Y52" s="40"/>
      <c r="Z52" s="40"/>
      <c r="AA52" s="33"/>
      <c r="AB52" s="33"/>
      <c r="AC52" s="33"/>
      <c r="AD52" s="33"/>
    </row>
    <row r="53" spans="1:30" s="10" customFormat="1" ht="11.25" customHeight="1">
      <c r="A53" s="308" t="s">
        <v>69</v>
      </c>
      <c r="B53" s="39" t="s">
        <v>176</v>
      </c>
      <c r="C53" s="29" t="s">
        <v>32</v>
      </c>
      <c r="D53" s="39"/>
      <c r="E53" s="276">
        <v>15</v>
      </c>
      <c r="F53" s="277">
        <v>1</v>
      </c>
      <c r="G53" s="278"/>
      <c r="H53" s="279"/>
      <c r="I53" s="280">
        <v>15</v>
      </c>
      <c r="J53" s="280"/>
      <c r="K53" s="280"/>
      <c r="L53" s="280"/>
      <c r="M53" s="280"/>
      <c r="N53" s="277"/>
      <c r="O53" s="278"/>
      <c r="P53" s="280"/>
      <c r="Q53" s="280"/>
      <c r="R53" s="277"/>
      <c r="S53" s="276"/>
      <c r="T53" s="40"/>
      <c r="U53" s="40"/>
      <c r="V53" s="291">
        <v>15</v>
      </c>
      <c r="W53" s="104"/>
      <c r="X53" s="30"/>
      <c r="Y53" s="40"/>
      <c r="Z53" s="285"/>
      <c r="AA53" s="33"/>
      <c r="AB53" s="33"/>
      <c r="AC53" s="33"/>
      <c r="AD53" s="33"/>
    </row>
    <row r="54" spans="1:30" s="10" customFormat="1" ht="11.25" customHeight="1">
      <c r="A54" s="308" t="s">
        <v>140</v>
      </c>
      <c r="B54" s="39" t="s">
        <v>136</v>
      </c>
      <c r="C54" s="29" t="s">
        <v>32</v>
      </c>
      <c r="D54" s="39"/>
      <c r="E54" s="276">
        <v>15</v>
      </c>
      <c r="F54" s="277">
        <v>3</v>
      </c>
      <c r="G54" s="278"/>
      <c r="H54" s="279"/>
      <c r="I54" s="280">
        <v>15</v>
      </c>
      <c r="J54" s="280"/>
      <c r="K54" s="280"/>
      <c r="L54" s="280"/>
      <c r="M54" s="280"/>
      <c r="N54" s="277"/>
      <c r="O54" s="278"/>
      <c r="P54" s="280">
        <v>15</v>
      </c>
      <c r="Q54" s="280"/>
      <c r="R54" s="277"/>
      <c r="S54" s="276"/>
      <c r="T54" s="40"/>
      <c r="U54" s="40"/>
      <c r="V54" s="291"/>
      <c r="W54" s="390"/>
      <c r="X54" s="77"/>
      <c r="Y54" s="193"/>
      <c r="Z54" s="392"/>
      <c r="AA54" s="33"/>
      <c r="AB54" s="33"/>
      <c r="AC54" s="33"/>
      <c r="AD54" s="33"/>
    </row>
    <row r="55" spans="1:30" s="10" customFormat="1" ht="11.25" customHeight="1" thickBot="1">
      <c r="A55" s="391" t="s">
        <v>22</v>
      </c>
      <c r="B55" s="393" t="s">
        <v>182</v>
      </c>
      <c r="C55" s="394"/>
      <c r="D55" s="393" t="s">
        <v>21</v>
      </c>
      <c r="E55" s="394">
        <v>10</v>
      </c>
      <c r="F55" s="395">
        <v>2</v>
      </c>
      <c r="G55" s="396"/>
      <c r="H55" s="397"/>
      <c r="I55" s="397">
        <v>10</v>
      </c>
      <c r="J55" s="397"/>
      <c r="K55" s="397"/>
      <c r="L55" s="398"/>
      <c r="M55" s="397"/>
      <c r="N55" s="395"/>
      <c r="O55" s="20"/>
      <c r="P55" s="167"/>
      <c r="Q55" s="167"/>
      <c r="R55" s="343"/>
      <c r="S55" s="20"/>
      <c r="T55" s="167"/>
      <c r="U55" s="167"/>
      <c r="V55" s="41"/>
      <c r="W55" s="20"/>
      <c r="X55" s="169"/>
      <c r="Y55" s="169"/>
      <c r="Z55" s="169">
        <v>10</v>
      </c>
      <c r="AA55" s="33"/>
      <c r="AB55" s="33"/>
      <c r="AC55" s="33"/>
      <c r="AD55" s="33"/>
    </row>
    <row r="56" spans="1:30" s="10" customFormat="1" ht="13.5" customHeight="1" thickBot="1" thickTop="1">
      <c r="A56" s="301"/>
      <c r="B56" s="304"/>
      <c r="C56" s="298" t="s">
        <v>203</v>
      </c>
      <c r="D56" s="299" t="s">
        <v>167</v>
      </c>
      <c r="E56" s="298">
        <f>SUM(E50:E55)</f>
        <v>115</v>
      </c>
      <c r="F56" s="299">
        <f>SUM(F50:F55)</f>
        <v>13</v>
      </c>
      <c r="G56" s="298"/>
      <c r="H56" s="300"/>
      <c r="I56" s="300">
        <f>SUM(I50:I55)</f>
        <v>115</v>
      </c>
      <c r="J56" s="300"/>
      <c r="K56" s="300"/>
      <c r="L56" s="300"/>
      <c r="M56" s="300"/>
      <c r="N56" s="299"/>
      <c r="O56" s="298"/>
      <c r="P56" s="300">
        <f>SUM(P50:P55)</f>
        <v>60</v>
      </c>
      <c r="Q56" s="300"/>
      <c r="R56" s="299">
        <f>SUM(R50:R55)</f>
        <v>30</v>
      </c>
      <c r="S56" s="298"/>
      <c r="T56" s="300"/>
      <c r="U56" s="300"/>
      <c r="V56" s="299">
        <f>SUM(V50:V55)</f>
        <v>15</v>
      </c>
      <c r="W56" s="298"/>
      <c r="X56" s="300"/>
      <c r="Y56" s="300"/>
      <c r="Z56" s="300">
        <f>SUM(Z50:Z55)</f>
        <v>10</v>
      </c>
      <c r="AA56" s="33"/>
      <c r="AB56" s="33"/>
      <c r="AC56" s="33"/>
      <c r="AD56" s="33"/>
    </row>
    <row r="57" spans="1:30" s="221" customFormat="1" ht="14.25" customHeight="1" thickBot="1" thickTop="1">
      <c r="A57" s="301" t="s">
        <v>132</v>
      </c>
      <c r="B57" s="304"/>
      <c r="C57" s="298"/>
      <c r="D57" s="299"/>
      <c r="E57" s="298">
        <f>SUM(E22,E41,E48,E56)</f>
        <v>725</v>
      </c>
      <c r="F57" s="299"/>
      <c r="G57" s="298">
        <f>SUM(G22,G41,G48,G56)</f>
        <v>335</v>
      </c>
      <c r="H57" s="300">
        <f>SUM(H22,H41,H48,H56)</f>
        <v>140</v>
      </c>
      <c r="I57" s="300">
        <f>SUM(I22,I41,I48,I56)</f>
        <v>190</v>
      </c>
      <c r="J57" s="300"/>
      <c r="K57" s="300"/>
      <c r="L57" s="300"/>
      <c r="M57" s="300">
        <f>SUM(M22,M41,M48,M56)</f>
        <v>60</v>
      </c>
      <c r="N57" s="299"/>
      <c r="O57" s="490">
        <f>SUM(O22:P22,O41:P41,O48:P48,O56:P56)</f>
        <v>225</v>
      </c>
      <c r="P57" s="491"/>
      <c r="Q57" s="492">
        <f>SUM(Q22:R22,Q41:R41,Q48:R48,Q56:R56)</f>
        <v>260</v>
      </c>
      <c r="R57" s="493"/>
      <c r="S57" s="490">
        <f>SUM(S22:T22,S41:T41,S48:T48,S56:T56)</f>
        <v>90</v>
      </c>
      <c r="T57" s="491"/>
      <c r="U57" s="492">
        <f>SUM(U22:V22,U41:V41,U48:V48,U56:V56)</f>
        <v>80</v>
      </c>
      <c r="V57" s="493"/>
      <c r="W57" s="490">
        <f>SUM(W22:X22,W41:X41,W48:X48,W56:X56)</f>
        <v>15</v>
      </c>
      <c r="X57" s="491"/>
      <c r="Y57" s="492">
        <f>SUM(Y22:Z22,Y41:Z41,Y48:Z48,Y56:Z56)</f>
        <v>55</v>
      </c>
      <c r="Z57" s="491"/>
      <c r="AA57" s="220"/>
      <c r="AB57" s="220"/>
      <c r="AC57" s="220"/>
      <c r="AD57" s="220"/>
    </row>
    <row r="58" spans="1:30" s="221" customFormat="1" ht="14.25" customHeight="1" thickBot="1" thickTop="1">
      <c r="A58" s="301" t="s">
        <v>133</v>
      </c>
      <c r="B58" s="304"/>
      <c r="C58" s="302"/>
      <c r="D58" s="299"/>
      <c r="E58" s="302"/>
      <c r="F58" s="303">
        <f>SUM(F22,F41,F48,F56)</f>
        <v>96</v>
      </c>
      <c r="G58" s="302"/>
      <c r="H58" s="300"/>
      <c r="I58" s="300"/>
      <c r="J58" s="300"/>
      <c r="K58" s="300"/>
      <c r="L58" s="300"/>
      <c r="M58" s="300"/>
      <c r="N58" s="299"/>
      <c r="O58" s="490">
        <f>SUM(F12:F17,F24:F25,F50,F52,F54)</f>
        <v>30</v>
      </c>
      <c r="P58" s="491"/>
      <c r="Q58" s="492">
        <f>SUM(F18:F21,F26:F33,F51)</f>
        <v>30</v>
      </c>
      <c r="R58" s="493"/>
      <c r="S58" s="490">
        <f>SUM(F34:F36,F43:F44)</f>
        <v>12</v>
      </c>
      <c r="T58" s="491"/>
      <c r="U58" s="492">
        <f>SUM(F37:F39,F45,F53)</f>
        <v>10</v>
      </c>
      <c r="V58" s="493"/>
      <c r="W58" s="490">
        <f>SUM(F46)</f>
        <v>3</v>
      </c>
      <c r="X58" s="491"/>
      <c r="Y58" s="492">
        <f>SUM(F40,F47,F55)</f>
        <v>11</v>
      </c>
      <c r="Z58" s="491"/>
      <c r="AA58" s="220"/>
      <c r="AB58" s="220"/>
      <c r="AC58" s="220"/>
      <c r="AD58" s="220"/>
    </row>
    <row r="59" spans="1:30" s="221" customFormat="1" ht="14.25" customHeight="1" thickBot="1" thickTop="1">
      <c r="A59" s="301" t="s">
        <v>158</v>
      </c>
      <c r="B59" s="304"/>
      <c r="C59" s="375"/>
      <c r="D59" s="299"/>
      <c r="E59" s="375"/>
      <c r="F59" s="299"/>
      <c r="G59" s="375"/>
      <c r="H59" s="300"/>
      <c r="I59" s="375"/>
      <c r="J59" s="300"/>
      <c r="K59" s="375"/>
      <c r="L59" s="300"/>
      <c r="M59" s="375"/>
      <c r="N59" s="299"/>
      <c r="O59" s="490">
        <v>2</v>
      </c>
      <c r="P59" s="491"/>
      <c r="Q59" s="492">
        <v>2</v>
      </c>
      <c r="R59" s="493"/>
      <c r="S59" s="490">
        <v>1</v>
      </c>
      <c r="T59" s="491"/>
      <c r="U59" s="492"/>
      <c r="V59" s="647"/>
      <c r="W59" s="490"/>
      <c r="X59" s="491"/>
      <c r="Y59" s="492"/>
      <c r="Z59" s="491"/>
      <c r="AA59" s="220"/>
      <c r="AB59" s="220"/>
      <c r="AC59" s="220"/>
      <c r="AD59" s="220"/>
    </row>
    <row r="60" spans="1:30" s="221" customFormat="1" ht="11.25" thickBot="1" thickTop="1">
      <c r="A60" s="251"/>
      <c r="B60" s="252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55"/>
      <c r="AA60" s="220"/>
      <c r="AB60" s="220"/>
      <c r="AC60" s="220"/>
      <c r="AD60" s="220"/>
    </row>
    <row r="61" spans="1:26" ht="22.5" customHeight="1" thickBot="1" thickTop="1">
      <c r="A61" s="570" t="s">
        <v>134</v>
      </c>
      <c r="B61" s="571"/>
      <c r="C61" s="571"/>
      <c r="D61" s="571"/>
      <c r="E61" s="571"/>
      <c r="F61" s="571"/>
      <c r="G61" s="571"/>
      <c r="H61" s="571"/>
      <c r="I61" s="571"/>
      <c r="J61" s="571"/>
      <c r="K61" s="571"/>
      <c r="L61" s="571"/>
      <c r="M61" s="571"/>
      <c r="N61" s="571"/>
      <c r="O61" s="571"/>
      <c r="P61" s="571"/>
      <c r="Q61" s="571"/>
      <c r="R61" s="571"/>
      <c r="S61" s="571"/>
      <c r="T61" s="571"/>
      <c r="U61" s="571"/>
      <c r="V61" s="571"/>
      <c r="W61" s="571"/>
      <c r="X61" s="571"/>
      <c r="Y61" s="571"/>
      <c r="Z61" s="572"/>
    </row>
    <row r="62" spans="1:26" ht="22.5" customHeight="1" thickTop="1">
      <c r="A62" s="621" t="s">
        <v>163</v>
      </c>
      <c r="B62" s="580" t="s">
        <v>24</v>
      </c>
      <c r="C62" s="622" t="s">
        <v>0</v>
      </c>
      <c r="D62" s="623"/>
      <c r="E62" s="626" t="s">
        <v>18</v>
      </c>
      <c r="F62" s="628" t="s">
        <v>1</v>
      </c>
      <c r="G62" s="489" t="s">
        <v>2</v>
      </c>
      <c r="H62" s="487"/>
      <c r="I62" s="487"/>
      <c r="J62" s="487"/>
      <c r="K62" s="487"/>
      <c r="L62" s="487"/>
      <c r="M62" s="487"/>
      <c r="N62" s="488"/>
      <c r="O62" s="622" t="s">
        <v>209</v>
      </c>
      <c r="P62" s="633"/>
      <c r="Q62" s="633"/>
      <c r="R62" s="623"/>
      <c r="S62" s="622" t="s">
        <v>210</v>
      </c>
      <c r="T62" s="633"/>
      <c r="U62" s="633"/>
      <c r="V62" s="623"/>
      <c r="W62" s="622" t="s">
        <v>211</v>
      </c>
      <c r="X62" s="633"/>
      <c r="Y62" s="633"/>
      <c r="Z62" s="633"/>
    </row>
    <row r="63" spans="1:30" s="3" customFormat="1" ht="11.25" customHeight="1">
      <c r="A63" s="574"/>
      <c r="B63" s="580"/>
      <c r="C63" s="622" t="s">
        <v>11</v>
      </c>
      <c r="D63" s="623" t="s">
        <v>10</v>
      </c>
      <c r="E63" s="626"/>
      <c r="F63" s="628"/>
      <c r="G63" s="489" t="s">
        <v>3</v>
      </c>
      <c r="H63" s="487" t="s">
        <v>4</v>
      </c>
      <c r="I63" s="487" t="s">
        <v>5</v>
      </c>
      <c r="J63" s="487"/>
      <c r="K63" s="487"/>
      <c r="L63" s="487" t="s">
        <v>7</v>
      </c>
      <c r="M63" s="487" t="s">
        <v>8</v>
      </c>
      <c r="N63" s="488" t="s">
        <v>9</v>
      </c>
      <c r="O63" s="489" t="s">
        <v>12</v>
      </c>
      <c r="P63" s="487"/>
      <c r="Q63" s="487" t="s">
        <v>13</v>
      </c>
      <c r="R63" s="488"/>
      <c r="S63" s="489" t="s">
        <v>14</v>
      </c>
      <c r="T63" s="487"/>
      <c r="U63" s="487" t="s">
        <v>15</v>
      </c>
      <c r="V63" s="488"/>
      <c r="W63" s="489" t="s">
        <v>16</v>
      </c>
      <c r="X63" s="487"/>
      <c r="Y63" s="487" t="s">
        <v>17</v>
      </c>
      <c r="Z63" s="487"/>
      <c r="AA63" s="34"/>
      <c r="AB63" s="34"/>
      <c r="AC63" s="34"/>
      <c r="AD63" s="34"/>
    </row>
    <row r="64" spans="1:26" ht="15" customHeight="1" thickBot="1">
      <c r="A64" s="575"/>
      <c r="B64" s="581"/>
      <c r="C64" s="651"/>
      <c r="D64" s="624"/>
      <c r="E64" s="627"/>
      <c r="F64" s="629"/>
      <c r="G64" s="625"/>
      <c r="H64" s="510"/>
      <c r="I64" s="111" t="s">
        <v>6</v>
      </c>
      <c r="J64" s="111" t="s">
        <v>3</v>
      </c>
      <c r="K64" s="111" t="s">
        <v>7</v>
      </c>
      <c r="L64" s="510"/>
      <c r="M64" s="510"/>
      <c r="N64" s="505"/>
      <c r="O64" s="112" t="s">
        <v>19</v>
      </c>
      <c r="P64" s="111" t="s">
        <v>5</v>
      </c>
      <c r="Q64" s="111" t="s">
        <v>19</v>
      </c>
      <c r="R64" s="113" t="s">
        <v>5</v>
      </c>
      <c r="S64" s="112" t="s">
        <v>19</v>
      </c>
      <c r="T64" s="111" t="s">
        <v>5</v>
      </c>
      <c r="U64" s="111" t="s">
        <v>19</v>
      </c>
      <c r="V64" s="113" t="s">
        <v>5</v>
      </c>
      <c r="W64" s="112" t="s">
        <v>19</v>
      </c>
      <c r="X64" s="111" t="s">
        <v>5</v>
      </c>
      <c r="Y64" s="111" t="s">
        <v>19</v>
      </c>
      <c r="Z64" s="111" t="s">
        <v>5</v>
      </c>
    </row>
    <row r="65" spans="1:26" ht="24.75" customHeight="1" thickBot="1" thickTop="1">
      <c r="A65" s="254" t="s">
        <v>164</v>
      </c>
      <c r="B65" s="255"/>
      <c r="C65" s="256"/>
      <c r="D65" s="255"/>
      <c r="E65" s="257"/>
      <c r="F65" s="258"/>
      <c r="G65" s="257"/>
      <c r="H65" s="241"/>
      <c r="I65" s="241"/>
      <c r="J65" s="241"/>
      <c r="K65" s="241"/>
      <c r="L65" s="241"/>
      <c r="M65" s="241"/>
      <c r="N65" s="258"/>
      <c r="O65" s="257"/>
      <c r="P65" s="241"/>
      <c r="Q65" s="241"/>
      <c r="R65" s="258"/>
      <c r="S65" s="257"/>
      <c r="T65" s="241"/>
      <c r="U65" s="241"/>
      <c r="V65" s="258"/>
      <c r="W65" s="259"/>
      <c r="X65" s="260"/>
      <c r="Y65" s="260"/>
      <c r="Z65" s="260"/>
    </row>
    <row r="66" spans="1:26" ht="13.5" customHeight="1">
      <c r="A66" s="485" t="s">
        <v>54</v>
      </c>
      <c r="B66" s="444"/>
      <c r="C66" s="456" t="s">
        <v>129</v>
      </c>
      <c r="D66" s="444"/>
      <c r="E66" s="446">
        <v>60</v>
      </c>
      <c r="F66" s="15">
        <v>2</v>
      </c>
      <c r="G66" s="446">
        <v>20</v>
      </c>
      <c r="H66" s="452"/>
      <c r="I66" s="452">
        <v>40</v>
      </c>
      <c r="J66" s="452"/>
      <c r="K66" s="452"/>
      <c r="L66" s="452"/>
      <c r="M66" s="452"/>
      <c r="N66" s="454"/>
      <c r="O66" s="446"/>
      <c r="P66" s="452"/>
      <c r="Q66" s="452"/>
      <c r="R66" s="454"/>
      <c r="S66" s="446">
        <v>20</v>
      </c>
      <c r="T66" s="452">
        <v>40</v>
      </c>
      <c r="U66" s="558"/>
      <c r="V66" s="500"/>
      <c r="W66" s="448"/>
      <c r="X66" s="450"/>
      <c r="Y66" s="450"/>
      <c r="Z66" s="450"/>
    </row>
    <row r="67" spans="1:26" ht="14.25" customHeight="1">
      <c r="A67" s="486"/>
      <c r="B67" s="445"/>
      <c r="C67" s="457"/>
      <c r="D67" s="445"/>
      <c r="E67" s="447"/>
      <c r="F67" s="15">
        <v>4</v>
      </c>
      <c r="G67" s="447"/>
      <c r="H67" s="453"/>
      <c r="I67" s="453"/>
      <c r="J67" s="453"/>
      <c r="K67" s="453"/>
      <c r="L67" s="453"/>
      <c r="M67" s="453"/>
      <c r="N67" s="455"/>
      <c r="O67" s="447"/>
      <c r="P67" s="453"/>
      <c r="Q67" s="453"/>
      <c r="R67" s="455"/>
      <c r="S67" s="447"/>
      <c r="T67" s="453"/>
      <c r="U67" s="559"/>
      <c r="V67" s="501"/>
      <c r="W67" s="449"/>
      <c r="X67" s="451"/>
      <c r="Y67" s="451"/>
      <c r="Z67" s="451"/>
    </row>
    <row r="68" spans="1:26" ht="9.75">
      <c r="A68" s="18" t="s">
        <v>55</v>
      </c>
      <c r="B68" s="21"/>
      <c r="C68" s="13" t="s">
        <v>32</v>
      </c>
      <c r="D68" s="21"/>
      <c r="E68" s="14">
        <v>20</v>
      </c>
      <c r="F68" s="15">
        <v>2</v>
      </c>
      <c r="G68" s="14"/>
      <c r="H68" s="11">
        <v>20</v>
      </c>
      <c r="I68" s="11"/>
      <c r="J68" s="11"/>
      <c r="K68" s="11"/>
      <c r="L68" s="11"/>
      <c r="M68" s="11"/>
      <c r="N68" s="15"/>
      <c r="O68" s="14"/>
      <c r="P68" s="11"/>
      <c r="Q68" s="11"/>
      <c r="R68" s="15"/>
      <c r="S68" s="14">
        <v>20</v>
      </c>
      <c r="T68" s="11"/>
      <c r="U68" s="11"/>
      <c r="V68" s="15"/>
      <c r="W68" s="72"/>
      <c r="X68" s="73"/>
      <c r="Y68" s="73"/>
      <c r="Z68" s="73"/>
    </row>
    <row r="69" spans="1:26" ht="9.75">
      <c r="A69" s="485" t="s">
        <v>53</v>
      </c>
      <c r="B69" s="444"/>
      <c r="C69" s="456"/>
      <c r="D69" s="444" t="s">
        <v>129</v>
      </c>
      <c r="E69" s="446">
        <v>60</v>
      </c>
      <c r="F69" s="94">
        <v>2</v>
      </c>
      <c r="G69" s="446">
        <v>15</v>
      </c>
      <c r="H69" s="452"/>
      <c r="I69" s="452">
        <v>45</v>
      </c>
      <c r="J69" s="452"/>
      <c r="K69" s="452"/>
      <c r="L69" s="452"/>
      <c r="M69" s="452"/>
      <c r="N69" s="454"/>
      <c r="O69" s="446"/>
      <c r="P69" s="452"/>
      <c r="Q69" s="452"/>
      <c r="R69" s="454"/>
      <c r="S69" s="513"/>
      <c r="T69" s="452"/>
      <c r="U69" s="452">
        <v>15</v>
      </c>
      <c r="V69" s="454">
        <v>45</v>
      </c>
      <c r="W69" s="448"/>
      <c r="X69" s="450"/>
      <c r="Y69" s="450"/>
      <c r="Z69" s="450"/>
    </row>
    <row r="70" spans="1:26" ht="9.75">
      <c r="A70" s="486"/>
      <c r="B70" s="445"/>
      <c r="C70" s="457"/>
      <c r="D70" s="445"/>
      <c r="E70" s="447"/>
      <c r="F70" s="94">
        <v>4</v>
      </c>
      <c r="G70" s="447"/>
      <c r="H70" s="453"/>
      <c r="I70" s="453"/>
      <c r="J70" s="453"/>
      <c r="K70" s="453"/>
      <c r="L70" s="453"/>
      <c r="M70" s="453"/>
      <c r="N70" s="455"/>
      <c r="O70" s="447"/>
      <c r="P70" s="453"/>
      <c r="Q70" s="453"/>
      <c r="R70" s="455"/>
      <c r="S70" s="514"/>
      <c r="T70" s="453"/>
      <c r="U70" s="453"/>
      <c r="V70" s="455"/>
      <c r="W70" s="449"/>
      <c r="X70" s="451"/>
      <c r="Y70" s="451"/>
      <c r="Z70" s="451"/>
    </row>
    <row r="71" spans="1:26" ht="12.75" customHeight="1">
      <c r="A71" s="496" t="s">
        <v>48</v>
      </c>
      <c r="B71" s="444"/>
      <c r="C71" s="456"/>
      <c r="D71" s="444" t="s">
        <v>129</v>
      </c>
      <c r="E71" s="446">
        <v>40</v>
      </c>
      <c r="F71" s="97">
        <v>1</v>
      </c>
      <c r="G71" s="446">
        <v>10</v>
      </c>
      <c r="H71" s="498"/>
      <c r="I71" s="452">
        <v>30</v>
      </c>
      <c r="J71" s="452"/>
      <c r="K71" s="452"/>
      <c r="L71" s="452"/>
      <c r="M71" s="452"/>
      <c r="N71" s="454"/>
      <c r="O71" s="446"/>
      <c r="P71" s="452"/>
      <c r="Q71" s="452"/>
      <c r="R71" s="454"/>
      <c r="S71" s="446"/>
      <c r="T71" s="452"/>
      <c r="U71" s="452">
        <v>10</v>
      </c>
      <c r="V71" s="454">
        <v>30</v>
      </c>
      <c r="W71" s="643"/>
      <c r="X71" s="450"/>
      <c r="Y71" s="450"/>
      <c r="Z71" s="450"/>
    </row>
    <row r="72" spans="1:26" ht="9.75">
      <c r="A72" s="497"/>
      <c r="B72" s="445"/>
      <c r="C72" s="457"/>
      <c r="D72" s="445"/>
      <c r="E72" s="447"/>
      <c r="F72" s="21">
        <v>3</v>
      </c>
      <c r="G72" s="447"/>
      <c r="H72" s="499"/>
      <c r="I72" s="453"/>
      <c r="J72" s="453"/>
      <c r="K72" s="453"/>
      <c r="L72" s="453"/>
      <c r="M72" s="453"/>
      <c r="N72" s="455"/>
      <c r="O72" s="447"/>
      <c r="P72" s="453"/>
      <c r="Q72" s="453"/>
      <c r="R72" s="455"/>
      <c r="S72" s="447"/>
      <c r="T72" s="453"/>
      <c r="U72" s="453"/>
      <c r="V72" s="455"/>
      <c r="W72" s="644"/>
      <c r="X72" s="451"/>
      <c r="Y72" s="451"/>
      <c r="Z72" s="451"/>
    </row>
    <row r="73" spans="1:26" ht="12.75" customHeight="1">
      <c r="A73" s="496" t="s">
        <v>49</v>
      </c>
      <c r="B73" s="444"/>
      <c r="C73" s="456" t="s">
        <v>82</v>
      </c>
      <c r="D73" s="444"/>
      <c r="E73" s="446">
        <v>40</v>
      </c>
      <c r="F73" s="15">
        <v>1</v>
      </c>
      <c r="G73" s="446">
        <v>10</v>
      </c>
      <c r="H73" s="464"/>
      <c r="I73" s="452">
        <v>30</v>
      </c>
      <c r="J73" s="511"/>
      <c r="K73" s="452"/>
      <c r="L73" s="511"/>
      <c r="M73" s="452"/>
      <c r="N73" s="454"/>
      <c r="O73" s="446"/>
      <c r="P73" s="452"/>
      <c r="Q73" s="452"/>
      <c r="R73" s="454"/>
      <c r="S73" s="448"/>
      <c r="T73" s="450"/>
      <c r="U73" s="458"/>
      <c r="V73" s="460"/>
      <c r="W73" s="446">
        <v>10</v>
      </c>
      <c r="X73" s="452">
        <v>30</v>
      </c>
      <c r="Y73" s="450"/>
      <c r="Z73" s="450"/>
    </row>
    <row r="74" spans="1:26" ht="9.75">
      <c r="A74" s="497"/>
      <c r="B74" s="445"/>
      <c r="C74" s="457"/>
      <c r="D74" s="445"/>
      <c r="E74" s="447"/>
      <c r="F74" s="94">
        <v>3</v>
      </c>
      <c r="G74" s="447"/>
      <c r="H74" s="465"/>
      <c r="I74" s="453"/>
      <c r="J74" s="512"/>
      <c r="K74" s="453"/>
      <c r="L74" s="512"/>
      <c r="M74" s="453"/>
      <c r="N74" s="455"/>
      <c r="O74" s="447"/>
      <c r="P74" s="453"/>
      <c r="Q74" s="453"/>
      <c r="R74" s="455"/>
      <c r="S74" s="449"/>
      <c r="T74" s="451"/>
      <c r="U74" s="459"/>
      <c r="V74" s="461"/>
      <c r="W74" s="447"/>
      <c r="X74" s="453"/>
      <c r="Y74" s="451"/>
      <c r="Z74" s="451"/>
    </row>
    <row r="75" spans="1:26" ht="9.75">
      <c r="A75" s="128" t="s">
        <v>42</v>
      </c>
      <c r="B75" s="98"/>
      <c r="C75" s="129" t="s">
        <v>32</v>
      </c>
      <c r="D75" s="98"/>
      <c r="E75" s="114">
        <v>20</v>
      </c>
      <c r="F75" s="94">
        <v>3</v>
      </c>
      <c r="G75" s="114"/>
      <c r="H75" s="407">
        <v>20</v>
      </c>
      <c r="I75" s="183"/>
      <c r="J75" s="408"/>
      <c r="K75" s="183"/>
      <c r="L75" s="408"/>
      <c r="M75" s="183"/>
      <c r="N75" s="99"/>
      <c r="O75" s="114"/>
      <c r="P75" s="183"/>
      <c r="Q75" s="183"/>
      <c r="R75" s="99"/>
      <c r="S75" s="131"/>
      <c r="T75" s="132"/>
      <c r="U75" s="401"/>
      <c r="V75" s="409"/>
      <c r="W75" s="410">
        <v>20</v>
      </c>
      <c r="X75" s="401"/>
      <c r="Y75" s="132"/>
      <c r="Z75" s="132"/>
    </row>
    <row r="76" spans="1:26" ht="17.25" customHeight="1" thickBot="1">
      <c r="A76" s="96" t="s">
        <v>50</v>
      </c>
      <c r="B76" s="97"/>
      <c r="C76" s="116"/>
      <c r="D76" s="97" t="s">
        <v>32</v>
      </c>
      <c r="E76" s="117">
        <v>10</v>
      </c>
      <c r="F76" s="94">
        <v>2</v>
      </c>
      <c r="G76" s="117"/>
      <c r="H76" s="85"/>
      <c r="I76" s="95">
        <v>10</v>
      </c>
      <c r="J76" s="95"/>
      <c r="K76" s="95"/>
      <c r="L76" s="95"/>
      <c r="M76" s="95"/>
      <c r="N76" s="94"/>
      <c r="O76" s="117"/>
      <c r="P76" s="95"/>
      <c r="Q76" s="95"/>
      <c r="R76" s="94"/>
      <c r="S76" s="117"/>
      <c r="T76" s="95"/>
      <c r="U76" s="95"/>
      <c r="V76" s="94">
        <v>10</v>
      </c>
      <c r="W76" s="118"/>
      <c r="X76" s="100"/>
      <c r="Y76" s="100"/>
      <c r="Z76" s="100"/>
    </row>
    <row r="77" spans="1:26" ht="11.25" thickBot="1" thickTop="1">
      <c r="A77" s="120"/>
      <c r="B77" s="121"/>
      <c r="C77" s="124" t="s">
        <v>204</v>
      </c>
      <c r="D77" s="123" t="s">
        <v>184</v>
      </c>
      <c r="E77" s="134">
        <f>SUM(E66:E76)</f>
        <v>250</v>
      </c>
      <c r="F77" s="135">
        <f>SUM(F66:F76)</f>
        <v>27</v>
      </c>
      <c r="G77" s="134">
        <f>SUM(G66:G76)</f>
        <v>55</v>
      </c>
      <c r="H77" s="140">
        <f>SUM(H66:H76)</f>
        <v>40</v>
      </c>
      <c r="I77" s="133">
        <f>SUM(I66:I76)</f>
        <v>155</v>
      </c>
      <c r="J77" s="133"/>
      <c r="K77" s="133"/>
      <c r="L77" s="133"/>
      <c r="M77" s="133"/>
      <c r="N77" s="135"/>
      <c r="O77" s="134"/>
      <c r="P77" s="133"/>
      <c r="Q77" s="133"/>
      <c r="R77" s="135"/>
      <c r="S77" s="134">
        <f aca="true" t="shared" si="1" ref="S77:X77">SUM(S66:S76)</f>
        <v>40</v>
      </c>
      <c r="T77" s="133">
        <f t="shared" si="1"/>
        <v>40</v>
      </c>
      <c r="U77" s="133">
        <f t="shared" si="1"/>
        <v>25</v>
      </c>
      <c r="V77" s="135">
        <f t="shared" si="1"/>
        <v>85</v>
      </c>
      <c r="W77" s="137">
        <f t="shared" si="1"/>
        <v>30</v>
      </c>
      <c r="X77" s="138">
        <f t="shared" si="1"/>
        <v>30</v>
      </c>
      <c r="Y77" s="138"/>
      <c r="Z77" s="138"/>
    </row>
    <row r="78" spans="1:26" ht="11.25" thickBot="1" thickTop="1">
      <c r="A78" s="261" t="s">
        <v>178</v>
      </c>
      <c r="B78" s="255"/>
      <c r="C78" s="256"/>
      <c r="D78" s="255"/>
      <c r="E78" s="257"/>
      <c r="F78" s="258"/>
      <c r="G78" s="257"/>
      <c r="H78" s="262"/>
      <c r="I78" s="241"/>
      <c r="J78" s="241"/>
      <c r="K78" s="241"/>
      <c r="L78" s="241"/>
      <c r="M78" s="241"/>
      <c r="N78" s="258"/>
      <c r="O78" s="257"/>
      <c r="P78" s="241"/>
      <c r="Q78" s="241"/>
      <c r="R78" s="258"/>
      <c r="S78" s="257"/>
      <c r="T78" s="241"/>
      <c r="U78" s="241"/>
      <c r="V78" s="258"/>
      <c r="W78" s="259"/>
      <c r="X78" s="260"/>
      <c r="Y78" s="260"/>
      <c r="Z78" s="260"/>
    </row>
    <row r="79" spans="1:26" ht="9.75">
      <c r="A79" s="181" t="s">
        <v>25</v>
      </c>
      <c r="B79" s="84"/>
      <c r="C79" s="12" t="s">
        <v>32</v>
      </c>
      <c r="D79" s="84"/>
      <c r="E79" s="16">
        <v>20</v>
      </c>
      <c r="F79" s="83">
        <v>3</v>
      </c>
      <c r="G79" s="16">
        <v>20</v>
      </c>
      <c r="H79" s="101"/>
      <c r="I79" s="82"/>
      <c r="J79" s="82"/>
      <c r="K79" s="82"/>
      <c r="L79" s="82"/>
      <c r="M79" s="82"/>
      <c r="N79" s="83"/>
      <c r="O79" s="16"/>
      <c r="P79" s="82"/>
      <c r="Q79" s="82"/>
      <c r="R79" s="83"/>
      <c r="S79" s="16">
        <v>20</v>
      </c>
      <c r="T79" s="82"/>
      <c r="U79" s="82"/>
      <c r="V79" s="83"/>
      <c r="W79" s="236"/>
      <c r="X79" s="235"/>
      <c r="Y79" s="235"/>
      <c r="Z79" s="235"/>
    </row>
    <row r="80" spans="1:26" ht="9.75">
      <c r="A80" s="18" t="s">
        <v>57</v>
      </c>
      <c r="B80" s="21"/>
      <c r="C80" s="13" t="s">
        <v>32</v>
      </c>
      <c r="D80" s="21"/>
      <c r="E80" s="14">
        <v>15</v>
      </c>
      <c r="F80" s="15">
        <v>3</v>
      </c>
      <c r="G80" s="14">
        <v>15</v>
      </c>
      <c r="H80" s="2"/>
      <c r="I80" s="11"/>
      <c r="J80" s="11"/>
      <c r="K80" s="11"/>
      <c r="L80" s="11"/>
      <c r="M80" s="11"/>
      <c r="N80" s="15"/>
      <c r="O80" s="14"/>
      <c r="P80" s="11"/>
      <c r="Q80" s="11"/>
      <c r="R80" s="15"/>
      <c r="S80" s="14">
        <v>15</v>
      </c>
      <c r="T80" s="11"/>
      <c r="U80" s="11"/>
      <c r="V80" s="15"/>
      <c r="W80" s="72"/>
      <c r="X80" s="73"/>
      <c r="Y80" s="73"/>
      <c r="Z80" s="73"/>
    </row>
    <row r="81" spans="1:26" ht="9.75">
      <c r="A81" s="496" t="s">
        <v>61</v>
      </c>
      <c r="B81" s="444"/>
      <c r="C81" s="456" t="s">
        <v>82</v>
      </c>
      <c r="D81" s="444"/>
      <c r="E81" s="446">
        <v>30</v>
      </c>
      <c r="F81" s="15">
        <v>1</v>
      </c>
      <c r="G81" s="446">
        <v>15</v>
      </c>
      <c r="H81" s="464"/>
      <c r="I81" s="452">
        <v>15</v>
      </c>
      <c r="J81" s="452"/>
      <c r="K81" s="452"/>
      <c r="L81" s="452"/>
      <c r="M81" s="452"/>
      <c r="N81" s="454"/>
      <c r="O81" s="446"/>
      <c r="P81" s="452"/>
      <c r="Q81" s="452"/>
      <c r="R81" s="454"/>
      <c r="S81" s="446">
        <v>15</v>
      </c>
      <c r="T81" s="452">
        <v>15</v>
      </c>
      <c r="U81" s="452"/>
      <c r="V81" s="454"/>
      <c r="W81" s="448"/>
      <c r="X81" s="450"/>
      <c r="Y81" s="450"/>
      <c r="Z81" s="450"/>
    </row>
    <row r="82" spans="1:26" ht="9.75">
      <c r="A82" s="497"/>
      <c r="B82" s="445"/>
      <c r="C82" s="457"/>
      <c r="D82" s="445"/>
      <c r="E82" s="447"/>
      <c r="F82" s="15">
        <v>2</v>
      </c>
      <c r="G82" s="447"/>
      <c r="H82" s="465"/>
      <c r="I82" s="453"/>
      <c r="J82" s="453"/>
      <c r="K82" s="453"/>
      <c r="L82" s="453"/>
      <c r="M82" s="453"/>
      <c r="N82" s="455"/>
      <c r="O82" s="447"/>
      <c r="P82" s="453"/>
      <c r="Q82" s="453"/>
      <c r="R82" s="455"/>
      <c r="S82" s="447"/>
      <c r="T82" s="453"/>
      <c r="U82" s="453"/>
      <c r="V82" s="455"/>
      <c r="W82" s="449"/>
      <c r="X82" s="451"/>
      <c r="Y82" s="451"/>
      <c r="Z82" s="451"/>
    </row>
    <row r="83" spans="1:26" ht="9.75">
      <c r="A83" s="18" t="s">
        <v>58</v>
      </c>
      <c r="B83" s="21"/>
      <c r="C83" s="13"/>
      <c r="D83" s="21" t="s">
        <v>32</v>
      </c>
      <c r="E83" s="14">
        <v>15</v>
      </c>
      <c r="F83" s="15">
        <v>2</v>
      </c>
      <c r="G83" s="14"/>
      <c r="H83" s="126">
        <v>15</v>
      </c>
      <c r="I83" s="11"/>
      <c r="J83" s="11"/>
      <c r="K83" s="11"/>
      <c r="L83" s="11"/>
      <c r="M83" s="11"/>
      <c r="N83" s="15"/>
      <c r="O83" s="14"/>
      <c r="P83" s="11"/>
      <c r="Q83" s="11"/>
      <c r="R83" s="15"/>
      <c r="S83" s="14"/>
      <c r="T83" s="11"/>
      <c r="U83" s="11">
        <v>15</v>
      </c>
      <c r="V83" s="15"/>
      <c r="W83" s="72"/>
      <c r="X83" s="73"/>
      <c r="Y83" s="73"/>
      <c r="Z83" s="73"/>
    </row>
    <row r="84" spans="1:26" ht="9.75">
      <c r="A84" s="96" t="s">
        <v>26</v>
      </c>
      <c r="B84" s="97"/>
      <c r="C84" s="116"/>
      <c r="D84" s="97" t="s">
        <v>32</v>
      </c>
      <c r="E84" s="117">
        <v>10</v>
      </c>
      <c r="F84" s="94">
        <v>1</v>
      </c>
      <c r="G84" s="117"/>
      <c r="H84" s="23">
        <v>10</v>
      </c>
      <c r="I84" s="95"/>
      <c r="J84" s="95"/>
      <c r="K84" s="95"/>
      <c r="L84" s="95"/>
      <c r="M84" s="95"/>
      <c r="N84" s="94"/>
      <c r="O84" s="117"/>
      <c r="P84" s="95"/>
      <c r="Q84" s="95"/>
      <c r="R84" s="94"/>
      <c r="S84" s="117"/>
      <c r="T84" s="95"/>
      <c r="U84" s="95">
        <v>10</v>
      </c>
      <c r="V84" s="94"/>
      <c r="W84" s="118"/>
      <c r="X84" s="100"/>
      <c r="Y84" s="100"/>
      <c r="Z84" s="100"/>
    </row>
    <row r="85" spans="1:26" ht="9.75">
      <c r="A85" s="18" t="s">
        <v>27</v>
      </c>
      <c r="B85" s="21"/>
      <c r="C85" s="195"/>
      <c r="D85" s="21" t="s">
        <v>32</v>
      </c>
      <c r="E85" s="14">
        <v>25</v>
      </c>
      <c r="F85" s="15">
        <v>3</v>
      </c>
      <c r="G85" s="14"/>
      <c r="H85" s="2"/>
      <c r="I85" s="11">
        <v>25</v>
      </c>
      <c r="J85" s="11"/>
      <c r="K85" s="11"/>
      <c r="L85" s="11"/>
      <c r="M85" s="11"/>
      <c r="N85" s="15"/>
      <c r="O85" s="14"/>
      <c r="P85" s="11"/>
      <c r="Q85" s="11"/>
      <c r="R85" s="15"/>
      <c r="S85" s="14"/>
      <c r="T85" s="73"/>
      <c r="U85" s="11"/>
      <c r="V85" s="19">
        <v>25</v>
      </c>
      <c r="W85" s="72"/>
      <c r="X85" s="412"/>
      <c r="Y85" s="73"/>
      <c r="Z85" s="73"/>
    </row>
    <row r="86" spans="1:26" ht="9.75">
      <c r="A86" s="181" t="s">
        <v>59</v>
      </c>
      <c r="B86" s="84"/>
      <c r="C86" s="263" t="s">
        <v>32</v>
      </c>
      <c r="D86" s="84"/>
      <c r="E86" s="16">
        <v>20</v>
      </c>
      <c r="F86" s="83">
        <v>4</v>
      </c>
      <c r="G86" s="16"/>
      <c r="H86" s="389"/>
      <c r="I86" s="82">
        <v>20</v>
      </c>
      <c r="J86" s="82"/>
      <c r="K86" s="82"/>
      <c r="L86" s="82"/>
      <c r="M86" s="82"/>
      <c r="N86" s="83"/>
      <c r="O86" s="16"/>
      <c r="P86" s="82"/>
      <c r="Q86" s="82"/>
      <c r="R86" s="83"/>
      <c r="S86" s="16"/>
      <c r="T86" s="388"/>
      <c r="U86" s="82"/>
      <c r="V86" s="405"/>
      <c r="W86" s="406"/>
      <c r="X86" s="413">
        <v>20</v>
      </c>
      <c r="Y86" s="388"/>
      <c r="Z86" s="388"/>
    </row>
    <row r="87" spans="1:26" ht="9.75">
      <c r="A87" s="18" t="s">
        <v>162</v>
      </c>
      <c r="B87" s="21"/>
      <c r="C87" s="196" t="s">
        <v>32</v>
      </c>
      <c r="D87" s="264"/>
      <c r="E87" s="14">
        <v>25</v>
      </c>
      <c r="F87" s="15">
        <v>4</v>
      </c>
      <c r="G87" s="14"/>
      <c r="H87" s="2"/>
      <c r="I87" s="11">
        <v>25</v>
      </c>
      <c r="J87" s="11"/>
      <c r="K87" s="11"/>
      <c r="L87" s="11"/>
      <c r="M87" s="11"/>
      <c r="N87" s="15"/>
      <c r="O87" s="14"/>
      <c r="P87" s="11"/>
      <c r="Q87" s="11"/>
      <c r="R87" s="15"/>
      <c r="S87" s="14"/>
      <c r="T87" s="11"/>
      <c r="U87" s="11"/>
      <c r="V87" s="264"/>
      <c r="W87" s="72"/>
      <c r="X87" s="265">
        <v>25</v>
      </c>
      <c r="Y87" s="73"/>
      <c r="Z87" s="73"/>
    </row>
    <row r="88" spans="1:26" ht="9.75">
      <c r="A88" s="18" t="s">
        <v>28</v>
      </c>
      <c r="B88" s="21"/>
      <c r="C88" s="13" t="s">
        <v>32</v>
      </c>
      <c r="D88" s="21"/>
      <c r="E88" s="14">
        <v>20</v>
      </c>
      <c r="F88" s="15">
        <v>4</v>
      </c>
      <c r="G88" s="14"/>
      <c r="H88" s="2"/>
      <c r="I88" s="11">
        <v>20</v>
      </c>
      <c r="J88" s="11"/>
      <c r="K88" s="11"/>
      <c r="L88" s="11"/>
      <c r="M88" s="11"/>
      <c r="N88" s="15"/>
      <c r="O88" s="14"/>
      <c r="P88" s="11"/>
      <c r="Q88" s="11"/>
      <c r="R88" s="15"/>
      <c r="S88" s="14"/>
      <c r="T88" s="11"/>
      <c r="U88" s="11"/>
      <c r="V88" s="15"/>
      <c r="W88" s="72"/>
      <c r="X88" s="266">
        <v>20</v>
      </c>
      <c r="Y88" s="73"/>
      <c r="Z88" s="73"/>
    </row>
    <row r="89" spans="1:26" ht="10.5" thickBot="1">
      <c r="A89" s="18" t="s">
        <v>60</v>
      </c>
      <c r="B89" s="21"/>
      <c r="C89" s="267" t="s">
        <v>32</v>
      </c>
      <c r="D89" s="21"/>
      <c r="E89" s="14">
        <v>15</v>
      </c>
      <c r="F89" s="15">
        <v>4</v>
      </c>
      <c r="G89" s="14"/>
      <c r="H89" s="2"/>
      <c r="I89" s="11">
        <v>15</v>
      </c>
      <c r="J89" s="11"/>
      <c r="K89" s="11"/>
      <c r="L89" s="11"/>
      <c r="M89" s="11"/>
      <c r="N89" s="15"/>
      <c r="O89" s="14"/>
      <c r="P89" s="11"/>
      <c r="Q89" s="11"/>
      <c r="R89" s="15"/>
      <c r="S89" s="14"/>
      <c r="T89" s="11"/>
      <c r="U89" s="11"/>
      <c r="V89" s="264"/>
      <c r="W89" s="72"/>
      <c r="X89" s="265">
        <v>15</v>
      </c>
      <c r="Y89" s="73"/>
      <c r="Z89" s="73"/>
    </row>
    <row r="90" spans="1:26" ht="11.25" thickBot="1" thickTop="1">
      <c r="A90" s="214"/>
      <c r="B90" s="215"/>
      <c r="C90" s="124" t="s">
        <v>205</v>
      </c>
      <c r="D90" s="125" t="s">
        <v>74</v>
      </c>
      <c r="E90" s="134">
        <f>SUM(E79:E89)</f>
        <v>195</v>
      </c>
      <c r="F90" s="135">
        <f>SUM(F79:F89)</f>
        <v>31</v>
      </c>
      <c r="G90" s="134">
        <f>SUM(G79:G89)</f>
        <v>50</v>
      </c>
      <c r="H90" s="140">
        <f>SUM(H79:H89)</f>
        <v>25</v>
      </c>
      <c r="I90" s="133">
        <f>SUM(I79:I89)</f>
        <v>120</v>
      </c>
      <c r="J90" s="133"/>
      <c r="K90" s="133"/>
      <c r="L90" s="133"/>
      <c r="M90" s="133"/>
      <c r="N90" s="135"/>
      <c r="O90" s="134"/>
      <c r="P90" s="133"/>
      <c r="Q90" s="133"/>
      <c r="R90" s="135"/>
      <c r="S90" s="134">
        <f>SUM(S79:S89)</f>
        <v>50</v>
      </c>
      <c r="T90" s="133">
        <f>SUM(T79:T89)</f>
        <v>15</v>
      </c>
      <c r="U90" s="133">
        <f>SUM(U79:U89)</f>
        <v>25</v>
      </c>
      <c r="V90" s="135">
        <f>SUM(V79:V89)</f>
        <v>25</v>
      </c>
      <c r="W90" s="137"/>
      <c r="X90" s="138">
        <f>SUM(X79:X89)</f>
        <v>80</v>
      </c>
      <c r="Y90" s="138"/>
      <c r="Z90" s="138"/>
    </row>
    <row r="91" spans="1:26" ht="18.75" customHeight="1" thickBot="1" thickTop="1">
      <c r="A91" s="269" t="s">
        <v>143</v>
      </c>
      <c r="B91" s="234"/>
      <c r="C91" s="268"/>
      <c r="D91" s="234"/>
      <c r="E91" s="270">
        <f>SUM(E77,E90)</f>
        <v>445</v>
      </c>
      <c r="F91" s="135"/>
      <c r="G91" s="270">
        <f>SUM(G77,G90)</f>
        <v>105</v>
      </c>
      <c r="H91" s="273">
        <f>SUM(H77,H90)</f>
        <v>65</v>
      </c>
      <c r="I91" s="271">
        <f>SUM(I77,I90)</f>
        <v>275</v>
      </c>
      <c r="J91" s="271"/>
      <c r="K91" s="271"/>
      <c r="L91" s="271"/>
      <c r="M91" s="271"/>
      <c r="N91" s="272"/>
      <c r="O91" s="270"/>
      <c r="P91" s="271"/>
      <c r="Q91" s="271"/>
      <c r="R91" s="272"/>
      <c r="S91" s="471">
        <f>SUM(S77:T77,S90:T90)</f>
        <v>145</v>
      </c>
      <c r="T91" s="472"/>
      <c r="U91" s="473">
        <f>SUM(U77:V77,U90:V90)</f>
        <v>160</v>
      </c>
      <c r="V91" s="474"/>
      <c r="W91" s="475">
        <f>SUM(W77:X77,W90:X90)</f>
        <v>140</v>
      </c>
      <c r="X91" s="476"/>
      <c r="Y91" s="477"/>
      <c r="Z91" s="476"/>
    </row>
    <row r="92" spans="1:30" s="217" customFormat="1" ht="23.25" customHeight="1" thickBot="1" thickTop="1">
      <c r="A92" s="364" t="s">
        <v>144</v>
      </c>
      <c r="B92" s="215"/>
      <c r="C92" s="124"/>
      <c r="D92" s="125"/>
      <c r="E92" s="365"/>
      <c r="F92" s="135">
        <f>SUM(F77,F90)</f>
        <v>58</v>
      </c>
      <c r="G92" s="134"/>
      <c r="H92" s="136"/>
      <c r="I92" s="133"/>
      <c r="J92" s="133"/>
      <c r="K92" s="133"/>
      <c r="L92" s="133"/>
      <c r="M92" s="133"/>
      <c r="N92" s="135"/>
      <c r="O92" s="134"/>
      <c r="P92" s="133"/>
      <c r="Q92" s="133"/>
      <c r="R92" s="135"/>
      <c r="S92" s="471">
        <f>SUM(F66:F68,F79:F82)</f>
        <v>17</v>
      </c>
      <c r="T92" s="472"/>
      <c r="U92" s="473">
        <f>SUM(F69:F72,F76,F83:F85)</f>
        <v>18</v>
      </c>
      <c r="V92" s="474"/>
      <c r="W92" s="475">
        <f>SUM(F73:F75,F86:F89)</f>
        <v>23</v>
      </c>
      <c r="X92" s="476"/>
      <c r="Y92" s="477"/>
      <c r="Z92" s="476"/>
      <c r="AA92" s="216"/>
      <c r="AB92" s="216"/>
      <c r="AC92" s="216"/>
      <c r="AD92" s="216"/>
    </row>
    <row r="93" spans="1:30" s="217" customFormat="1" ht="15" customHeight="1" thickBot="1" thickTop="1">
      <c r="A93" s="364" t="s">
        <v>158</v>
      </c>
      <c r="B93" s="215"/>
      <c r="C93" s="124"/>
      <c r="D93" s="125"/>
      <c r="E93" s="365"/>
      <c r="F93" s="135"/>
      <c r="G93" s="134"/>
      <c r="H93" s="136"/>
      <c r="I93" s="133"/>
      <c r="J93" s="133"/>
      <c r="K93" s="133"/>
      <c r="L93" s="133"/>
      <c r="M93" s="133"/>
      <c r="N93" s="135"/>
      <c r="O93" s="134"/>
      <c r="P93" s="133"/>
      <c r="Q93" s="133"/>
      <c r="R93" s="135"/>
      <c r="S93" s="471">
        <v>1</v>
      </c>
      <c r="T93" s="472"/>
      <c r="U93" s="473">
        <v>2</v>
      </c>
      <c r="V93" s="474"/>
      <c r="W93" s="475"/>
      <c r="X93" s="476"/>
      <c r="Y93" s="477"/>
      <c r="Z93" s="476"/>
      <c r="AA93" s="216"/>
      <c r="AB93" s="216"/>
      <c r="AC93" s="216"/>
      <c r="AD93" s="216"/>
    </row>
    <row r="94" spans="1:30" s="217" customFormat="1" ht="19.5" customHeight="1" thickBot="1" thickTop="1">
      <c r="A94" s="364"/>
      <c r="B94" s="215"/>
      <c r="C94" s="369"/>
      <c r="D94" s="125"/>
      <c r="E94" s="365"/>
      <c r="F94" s="135"/>
      <c r="G94" s="365"/>
      <c r="H94" s="136"/>
      <c r="I94" s="133"/>
      <c r="J94" s="133"/>
      <c r="K94" s="133"/>
      <c r="L94" s="133"/>
      <c r="M94" s="133"/>
      <c r="N94" s="135"/>
      <c r="O94" s="134"/>
      <c r="P94" s="133"/>
      <c r="Q94" s="133"/>
      <c r="R94" s="135"/>
      <c r="S94" s="366"/>
      <c r="T94" s="134"/>
      <c r="U94" s="422"/>
      <c r="V94" s="423"/>
      <c r="W94" s="367"/>
      <c r="X94" s="424"/>
      <c r="Y94" s="425"/>
      <c r="Z94" s="424"/>
      <c r="AA94" s="216"/>
      <c r="AB94" s="216"/>
      <c r="AC94" s="216"/>
      <c r="AD94" s="216"/>
    </row>
    <row r="95" spans="1:27" ht="12" customHeight="1" hidden="1" thickTop="1">
      <c r="A95" s="573" t="s">
        <v>165</v>
      </c>
      <c r="B95" s="579" t="s">
        <v>24</v>
      </c>
      <c r="C95" s="582" t="s">
        <v>0</v>
      </c>
      <c r="D95" s="583"/>
      <c r="E95" s="584" t="s">
        <v>18</v>
      </c>
      <c r="F95" s="639" t="s">
        <v>1</v>
      </c>
      <c r="G95" s="640" t="s">
        <v>2</v>
      </c>
      <c r="H95" s="641"/>
      <c r="I95" s="641"/>
      <c r="J95" s="641"/>
      <c r="K95" s="641"/>
      <c r="L95" s="641"/>
      <c r="M95" s="641"/>
      <c r="N95" s="642"/>
      <c r="O95" s="582" t="s">
        <v>34</v>
      </c>
      <c r="P95" s="638"/>
      <c r="Q95" s="638"/>
      <c r="R95" s="583"/>
      <c r="S95" s="582" t="s">
        <v>35</v>
      </c>
      <c r="T95" s="638"/>
      <c r="U95" s="638"/>
      <c r="V95" s="583"/>
      <c r="W95" s="582" t="s">
        <v>36</v>
      </c>
      <c r="X95" s="638"/>
      <c r="Y95" s="638"/>
      <c r="Z95" s="638"/>
      <c r="AA95" s="368"/>
    </row>
    <row r="96" spans="1:26" ht="14.25" customHeight="1" thickTop="1">
      <c r="A96" s="574"/>
      <c r="B96" s="580"/>
      <c r="C96" s="622" t="s">
        <v>11</v>
      </c>
      <c r="D96" s="623" t="s">
        <v>10</v>
      </c>
      <c r="E96" s="585"/>
      <c r="F96" s="628"/>
      <c r="G96" s="489" t="s">
        <v>3</v>
      </c>
      <c r="H96" s="487" t="s">
        <v>4</v>
      </c>
      <c r="I96" s="487" t="s">
        <v>5</v>
      </c>
      <c r="J96" s="487"/>
      <c r="K96" s="487"/>
      <c r="L96" s="487" t="s">
        <v>7</v>
      </c>
      <c r="M96" s="487" t="s">
        <v>8</v>
      </c>
      <c r="N96" s="488" t="s">
        <v>9</v>
      </c>
      <c r="O96" s="489" t="s">
        <v>12</v>
      </c>
      <c r="P96" s="487"/>
      <c r="Q96" s="487" t="s">
        <v>13</v>
      </c>
      <c r="R96" s="488"/>
      <c r="S96" s="489" t="s">
        <v>14</v>
      </c>
      <c r="T96" s="487"/>
      <c r="U96" s="487" t="s">
        <v>15</v>
      </c>
      <c r="V96" s="488"/>
      <c r="W96" s="489" t="s">
        <v>16</v>
      </c>
      <c r="X96" s="487"/>
      <c r="Y96" s="487" t="s">
        <v>17</v>
      </c>
      <c r="Z96" s="487"/>
    </row>
    <row r="97" spans="1:26" ht="21.75" customHeight="1" thickBot="1">
      <c r="A97" s="575"/>
      <c r="B97" s="581"/>
      <c r="C97" s="651"/>
      <c r="D97" s="624"/>
      <c r="E97" s="586"/>
      <c r="F97" s="629"/>
      <c r="G97" s="625"/>
      <c r="H97" s="510"/>
      <c r="I97" s="420" t="s">
        <v>6</v>
      </c>
      <c r="J97" s="420" t="s">
        <v>3</v>
      </c>
      <c r="K97" s="420" t="s">
        <v>7</v>
      </c>
      <c r="L97" s="510"/>
      <c r="M97" s="510"/>
      <c r="N97" s="505"/>
      <c r="O97" s="419" t="s">
        <v>19</v>
      </c>
      <c r="P97" s="420" t="s">
        <v>5</v>
      </c>
      <c r="Q97" s="420" t="s">
        <v>19</v>
      </c>
      <c r="R97" s="421" t="s">
        <v>5</v>
      </c>
      <c r="S97" s="419" t="s">
        <v>19</v>
      </c>
      <c r="T97" s="420" t="s">
        <v>5</v>
      </c>
      <c r="U97" s="420" t="s">
        <v>19</v>
      </c>
      <c r="V97" s="421" t="s">
        <v>5</v>
      </c>
      <c r="W97" s="419" t="s">
        <v>19</v>
      </c>
      <c r="X97" s="420" t="s">
        <v>5</v>
      </c>
      <c r="Y97" s="420" t="s">
        <v>19</v>
      </c>
      <c r="Z97" s="420" t="s">
        <v>5</v>
      </c>
    </row>
    <row r="98" spans="1:26" ht="10.5" thickTop="1">
      <c r="A98" s="115" t="s">
        <v>164</v>
      </c>
      <c r="B98" s="84"/>
      <c r="C98" s="12"/>
      <c r="D98" s="84"/>
      <c r="E98" s="16"/>
      <c r="F98" s="83"/>
      <c r="G98" s="16"/>
      <c r="H98" s="82"/>
      <c r="I98" s="82"/>
      <c r="J98" s="82"/>
      <c r="K98" s="82"/>
      <c r="L98" s="82"/>
      <c r="M98" s="82"/>
      <c r="N98" s="83"/>
      <c r="O98" s="16"/>
      <c r="P98" s="82"/>
      <c r="Q98" s="82"/>
      <c r="R98" s="83"/>
      <c r="S98" s="16"/>
      <c r="T98" s="82"/>
      <c r="U98" s="82"/>
      <c r="V98" s="83"/>
      <c r="W98" s="198"/>
      <c r="X98" s="192"/>
      <c r="Y98" s="192"/>
      <c r="Z98" s="192"/>
    </row>
    <row r="99" spans="1:26" ht="9.75">
      <c r="A99" s="485" t="s">
        <v>54</v>
      </c>
      <c r="B99" s="444"/>
      <c r="C99" s="456" t="s">
        <v>129</v>
      </c>
      <c r="D99" s="444"/>
      <c r="E99" s="446">
        <v>60</v>
      </c>
      <c r="F99" s="15">
        <v>2</v>
      </c>
      <c r="G99" s="446">
        <v>20</v>
      </c>
      <c r="H99" s="452"/>
      <c r="I99" s="452">
        <v>40</v>
      </c>
      <c r="J99" s="452"/>
      <c r="K99" s="452"/>
      <c r="L99" s="452"/>
      <c r="M99" s="452"/>
      <c r="N99" s="454"/>
      <c r="O99" s="446"/>
      <c r="P99" s="452"/>
      <c r="Q99" s="452"/>
      <c r="R99" s="454"/>
      <c r="S99" s="446">
        <v>20</v>
      </c>
      <c r="T99" s="452">
        <v>40</v>
      </c>
      <c r="U99" s="558"/>
      <c r="V99" s="500"/>
      <c r="W99" s="448"/>
      <c r="X99" s="450"/>
      <c r="Y99" s="450"/>
      <c r="Z99" s="450"/>
    </row>
    <row r="100" spans="1:26" ht="11.25" customHeight="1">
      <c r="A100" s="486"/>
      <c r="B100" s="445"/>
      <c r="C100" s="457"/>
      <c r="D100" s="445"/>
      <c r="E100" s="447"/>
      <c r="F100" s="15">
        <v>4</v>
      </c>
      <c r="G100" s="447"/>
      <c r="H100" s="453"/>
      <c r="I100" s="453"/>
      <c r="J100" s="453"/>
      <c r="K100" s="453"/>
      <c r="L100" s="453"/>
      <c r="M100" s="453"/>
      <c r="N100" s="455"/>
      <c r="O100" s="447"/>
      <c r="P100" s="453"/>
      <c r="Q100" s="453"/>
      <c r="R100" s="455"/>
      <c r="S100" s="447"/>
      <c r="T100" s="453"/>
      <c r="U100" s="559"/>
      <c r="V100" s="501"/>
      <c r="W100" s="449"/>
      <c r="X100" s="451"/>
      <c r="Y100" s="451"/>
      <c r="Z100" s="451"/>
    </row>
    <row r="101" spans="1:26" ht="11.25" customHeight="1">
      <c r="A101" s="18" t="s">
        <v>55</v>
      </c>
      <c r="B101" s="21"/>
      <c r="C101" s="13" t="s">
        <v>32</v>
      </c>
      <c r="D101" s="21"/>
      <c r="E101" s="14">
        <v>20</v>
      </c>
      <c r="F101" s="15">
        <v>2</v>
      </c>
      <c r="G101" s="14"/>
      <c r="H101" s="11">
        <v>20</v>
      </c>
      <c r="I101" s="11"/>
      <c r="J101" s="11"/>
      <c r="K101" s="11"/>
      <c r="L101" s="11"/>
      <c r="M101" s="11"/>
      <c r="N101" s="15"/>
      <c r="O101" s="14"/>
      <c r="P101" s="11"/>
      <c r="Q101" s="11"/>
      <c r="R101" s="15"/>
      <c r="S101" s="14">
        <v>20</v>
      </c>
      <c r="T101" s="11"/>
      <c r="U101" s="11"/>
      <c r="V101" s="15"/>
      <c r="W101" s="72"/>
      <c r="X101" s="73"/>
      <c r="Y101" s="73"/>
      <c r="Z101" s="73"/>
    </row>
    <row r="102" spans="1:26" ht="17.25" customHeight="1">
      <c r="A102" s="485" t="s">
        <v>53</v>
      </c>
      <c r="B102" s="444"/>
      <c r="C102" s="456"/>
      <c r="D102" s="444" t="s">
        <v>129</v>
      </c>
      <c r="E102" s="446">
        <v>60</v>
      </c>
      <c r="F102" s="94">
        <v>2</v>
      </c>
      <c r="G102" s="446">
        <v>15</v>
      </c>
      <c r="H102" s="452"/>
      <c r="I102" s="452">
        <v>45</v>
      </c>
      <c r="J102" s="452"/>
      <c r="K102" s="452"/>
      <c r="L102" s="452"/>
      <c r="M102" s="452"/>
      <c r="N102" s="454"/>
      <c r="O102" s="446"/>
      <c r="P102" s="452"/>
      <c r="Q102" s="452"/>
      <c r="R102" s="454"/>
      <c r="S102" s="513"/>
      <c r="T102" s="452"/>
      <c r="U102" s="452">
        <v>15</v>
      </c>
      <c r="V102" s="454">
        <v>45</v>
      </c>
      <c r="W102" s="448"/>
      <c r="X102" s="450"/>
      <c r="Y102" s="450"/>
      <c r="Z102" s="450"/>
    </row>
    <row r="103" spans="1:26" ht="16.5" customHeight="1">
      <c r="A103" s="486"/>
      <c r="B103" s="445"/>
      <c r="C103" s="457"/>
      <c r="D103" s="445"/>
      <c r="E103" s="447"/>
      <c r="F103" s="94">
        <v>4</v>
      </c>
      <c r="G103" s="447"/>
      <c r="H103" s="453"/>
      <c r="I103" s="453"/>
      <c r="J103" s="453"/>
      <c r="K103" s="453"/>
      <c r="L103" s="453"/>
      <c r="M103" s="453"/>
      <c r="N103" s="455"/>
      <c r="O103" s="447"/>
      <c r="P103" s="453"/>
      <c r="Q103" s="453"/>
      <c r="R103" s="455"/>
      <c r="S103" s="514"/>
      <c r="T103" s="453"/>
      <c r="U103" s="453"/>
      <c r="V103" s="455"/>
      <c r="W103" s="449"/>
      <c r="X103" s="451"/>
      <c r="Y103" s="451"/>
      <c r="Z103" s="451"/>
    </row>
    <row r="104" spans="1:26" ht="16.5" customHeight="1">
      <c r="A104" s="496" t="s">
        <v>48</v>
      </c>
      <c r="B104" s="444"/>
      <c r="C104" s="456"/>
      <c r="D104" s="444" t="s">
        <v>129</v>
      </c>
      <c r="E104" s="446">
        <v>40</v>
      </c>
      <c r="F104" s="97">
        <v>1</v>
      </c>
      <c r="G104" s="446">
        <v>10</v>
      </c>
      <c r="H104" s="498"/>
      <c r="I104" s="452">
        <v>30</v>
      </c>
      <c r="J104" s="452"/>
      <c r="K104" s="452"/>
      <c r="L104" s="452"/>
      <c r="M104" s="452"/>
      <c r="N104" s="454"/>
      <c r="O104" s="446"/>
      <c r="P104" s="452"/>
      <c r="Q104" s="452"/>
      <c r="R104" s="454"/>
      <c r="S104" s="446"/>
      <c r="T104" s="452"/>
      <c r="U104" s="458">
        <v>10</v>
      </c>
      <c r="V104" s="460">
        <v>30</v>
      </c>
      <c r="W104" s="643"/>
      <c r="X104" s="450"/>
      <c r="Y104" s="450"/>
      <c r="Z104" s="450"/>
    </row>
    <row r="105" spans="1:26" ht="16.5" customHeight="1">
      <c r="A105" s="497"/>
      <c r="B105" s="445"/>
      <c r="C105" s="457"/>
      <c r="D105" s="445"/>
      <c r="E105" s="447"/>
      <c r="F105" s="21">
        <v>3</v>
      </c>
      <c r="G105" s="447"/>
      <c r="H105" s="499"/>
      <c r="I105" s="453"/>
      <c r="J105" s="453"/>
      <c r="K105" s="453"/>
      <c r="L105" s="453"/>
      <c r="M105" s="453"/>
      <c r="N105" s="455"/>
      <c r="O105" s="447"/>
      <c r="P105" s="453"/>
      <c r="Q105" s="453"/>
      <c r="R105" s="455"/>
      <c r="S105" s="447"/>
      <c r="T105" s="453"/>
      <c r="U105" s="459"/>
      <c r="V105" s="461"/>
      <c r="W105" s="644"/>
      <c r="X105" s="451"/>
      <c r="Y105" s="451"/>
      <c r="Z105" s="451"/>
    </row>
    <row r="106" spans="1:26" ht="12.75" customHeight="1">
      <c r="A106" s="496" t="s">
        <v>49</v>
      </c>
      <c r="B106" s="444"/>
      <c r="C106" s="456" t="s">
        <v>82</v>
      </c>
      <c r="D106" s="444"/>
      <c r="E106" s="446">
        <v>40</v>
      </c>
      <c r="F106" s="15">
        <v>1</v>
      </c>
      <c r="G106" s="446">
        <v>10</v>
      </c>
      <c r="H106" s="464"/>
      <c r="I106" s="452">
        <v>30</v>
      </c>
      <c r="J106" s="452"/>
      <c r="K106" s="452"/>
      <c r="L106" s="452"/>
      <c r="M106" s="452"/>
      <c r="N106" s="454"/>
      <c r="O106" s="446"/>
      <c r="P106" s="452"/>
      <c r="Q106" s="452"/>
      <c r="R106" s="454"/>
      <c r="S106" s="448"/>
      <c r="T106" s="450"/>
      <c r="U106" s="458"/>
      <c r="V106" s="460"/>
      <c r="W106" s="462">
        <v>10</v>
      </c>
      <c r="X106" s="458">
        <v>30</v>
      </c>
      <c r="Y106" s="450"/>
      <c r="Z106" s="450"/>
    </row>
    <row r="107" spans="1:27" ht="9.75">
      <c r="A107" s="497"/>
      <c r="B107" s="445"/>
      <c r="C107" s="457"/>
      <c r="D107" s="445"/>
      <c r="E107" s="447"/>
      <c r="F107" s="94">
        <v>3</v>
      </c>
      <c r="G107" s="447"/>
      <c r="H107" s="465"/>
      <c r="I107" s="453"/>
      <c r="J107" s="453"/>
      <c r="K107" s="453"/>
      <c r="L107" s="453"/>
      <c r="M107" s="453"/>
      <c r="N107" s="455"/>
      <c r="O107" s="447"/>
      <c r="P107" s="453"/>
      <c r="Q107" s="453"/>
      <c r="R107" s="455"/>
      <c r="S107" s="449"/>
      <c r="T107" s="451"/>
      <c r="U107" s="459"/>
      <c r="V107" s="461"/>
      <c r="W107" s="463"/>
      <c r="X107" s="459"/>
      <c r="Y107" s="451"/>
      <c r="Z107" s="451"/>
      <c r="AA107" s="411"/>
    </row>
    <row r="108" spans="1:26" ht="12.75" customHeight="1">
      <c r="A108" s="128" t="s">
        <v>42</v>
      </c>
      <c r="B108" s="98"/>
      <c r="C108" s="129" t="s">
        <v>32</v>
      </c>
      <c r="D108" s="98"/>
      <c r="E108" s="114">
        <v>20</v>
      </c>
      <c r="F108" s="94">
        <v>3</v>
      </c>
      <c r="G108" s="114"/>
      <c r="H108" s="407">
        <v>20</v>
      </c>
      <c r="I108" s="183"/>
      <c r="J108" s="408"/>
      <c r="K108" s="183"/>
      <c r="L108" s="408"/>
      <c r="M108" s="183"/>
      <c r="N108" s="99"/>
      <c r="O108" s="114"/>
      <c r="P108" s="183"/>
      <c r="Q108" s="183"/>
      <c r="R108" s="99"/>
      <c r="S108" s="131"/>
      <c r="T108" s="437"/>
      <c r="U108" s="401"/>
      <c r="V108" s="409"/>
      <c r="W108" s="410">
        <v>20</v>
      </c>
      <c r="X108" s="401"/>
      <c r="Y108" s="437"/>
      <c r="Z108" s="437"/>
    </row>
    <row r="109" spans="1:26" ht="10.5" thickBot="1">
      <c r="A109" s="96" t="s">
        <v>50</v>
      </c>
      <c r="B109" s="97"/>
      <c r="C109" s="116"/>
      <c r="D109" s="97" t="s">
        <v>32</v>
      </c>
      <c r="E109" s="117">
        <v>10</v>
      </c>
      <c r="F109" s="94">
        <v>2</v>
      </c>
      <c r="G109" s="117"/>
      <c r="H109" s="85"/>
      <c r="I109" s="95">
        <v>10</v>
      </c>
      <c r="J109" s="95"/>
      <c r="K109" s="95"/>
      <c r="L109" s="95"/>
      <c r="M109" s="95"/>
      <c r="N109" s="94"/>
      <c r="O109" s="117"/>
      <c r="P109" s="95"/>
      <c r="Q109" s="95"/>
      <c r="R109" s="94"/>
      <c r="S109" s="117"/>
      <c r="T109" s="95"/>
      <c r="U109" s="95"/>
      <c r="V109" s="94">
        <v>10</v>
      </c>
      <c r="W109" s="439"/>
      <c r="X109" s="438"/>
      <c r="Y109" s="438"/>
      <c r="Z109" s="438"/>
    </row>
    <row r="110" spans="1:26" ht="12.75" customHeight="1" thickBot="1" thickTop="1">
      <c r="A110" s="120"/>
      <c r="B110" s="121"/>
      <c r="C110" s="124" t="s">
        <v>204</v>
      </c>
      <c r="D110" s="123" t="s">
        <v>184</v>
      </c>
      <c r="E110" s="134">
        <f>SUM(E99:E109)</f>
        <v>250</v>
      </c>
      <c r="F110" s="135">
        <f>SUM(F99:F109)</f>
        <v>27</v>
      </c>
      <c r="G110" s="134">
        <f>SUM(G99:G109)</f>
        <v>55</v>
      </c>
      <c r="H110" s="140">
        <f>SUM(H99:H109)</f>
        <v>40</v>
      </c>
      <c r="I110" s="133">
        <f>SUM(I99:I109)</f>
        <v>155</v>
      </c>
      <c r="J110" s="133"/>
      <c r="K110" s="133"/>
      <c r="L110" s="133"/>
      <c r="M110" s="133"/>
      <c r="N110" s="135"/>
      <c r="O110" s="134"/>
      <c r="P110" s="133"/>
      <c r="Q110" s="133"/>
      <c r="R110" s="135"/>
      <c r="S110" s="134">
        <f aca="true" t="shared" si="2" ref="S110:X110">SUM(S99:S109)</f>
        <v>40</v>
      </c>
      <c r="T110" s="133">
        <f t="shared" si="2"/>
        <v>40</v>
      </c>
      <c r="U110" s="133">
        <f t="shared" si="2"/>
        <v>25</v>
      </c>
      <c r="V110" s="135">
        <f t="shared" si="2"/>
        <v>85</v>
      </c>
      <c r="W110" s="416">
        <f t="shared" si="2"/>
        <v>30</v>
      </c>
      <c r="X110" s="138">
        <f t="shared" si="2"/>
        <v>30</v>
      </c>
      <c r="Y110" s="138"/>
      <c r="Z110" s="138"/>
    </row>
    <row r="111" spans="1:26" ht="11.25" thickBot="1" thickTop="1">
      <c r="A111" s="414" t="s">
        <v>103</v>
      </c>
      <c r="B111" s="255"/>
      <c r="C111" s="256"/>
      <c r="D111" s="255"/>
      <c r="E111" s="257"/>
      <c r="F111" s="258"/>
      <c r="G111" s="257"/>
      <c r="H111" s="262"/>
      <c r="I111" s="241"/>
      <c r="J111" s="241"/>
      <c r="K111" s="241"/>
      <c r="L111" s="241"/>
      <c r="M111" s="241"/>
      <c r="N111" s="258"/>
      <c r="O111" s="257"/>
      <c r="P111" s="241"/>
      <c r="Q111" s="241"/>
      <c r="R111" s="258"/>
      <c r="S111" s="257"/>
      <c r="T111" s="241"/>
      <c r="U111" s="241"/>
      <c r="V111" s="258"/>
      <c r="W111" s="259"/>
      <c r="X111" s="260"/>
      <c r="Y111" s="260"/>
      <c r="Z111" s="260"/>
    </row>
    <row r="112" spans="1:26" ht="14.25" customHeight="1">
      <c r="A112" s="314" t="s">
        <v>183</v>
      </c>
      <c r="B112" s="84"/>
      <c r="C112" s="12" t="s">
        <v>32</v>
      </c>
      <c r="D112" s="84"/>
      <c r="E112" s="16">
        <v>10</v>
      </c>
      <c r="F112" s="83">
        <v>1</v>
      </c>
      <c r="G112" s="16"/>
      <c r="H112" s="389">
        <v>10</v>
      </c>
      <c r="I112" s="82"/>
      <c r="J112" s="82"/>
      <c r="K112" s="82"/>
      <c r="L112" s="82"/>
      <c r="M112" s="82"/>
      <c r="N112" s="83"/>
      <c r="O112" s="16"/>
      <c r="P112" s="82"/>
      <c r="Q112" s="82"/>
      <c r="R112" s="83"/>
      <c r="S112" s="16">
        <v>10</v>
      </c>
      <c r="T112" s="82"/>
      <c r="U112" s="82"/>
      <c r="V112" s="83"/>
      <c r="W112" s="406"/>
      <c r="X112" s="403"/>
      <c r="Y112" s="403"/>
      <c r="Z112" s="403"/>
    </row>
    <row r="113" spans="1:26" ht="9.75">
      <c r="A113" s="466" t="s">
        <v>104</v>
      </c>
      <c r="B113" s="444"/>
      <c r="C113" s="456" t="s">
        <v>82</v>
      </c>
      <c r="D113" s="444"/>
      <c r="E113" s="446">
        <v>30</v>
      </c>
      <c r="F113" s="15">
        <v>2</v>
      </c>
      <c r="G113" s="446"/>
      <c r="H113" s="494">
        <v>15</v>
      </c>
      <c r="I113" s="452">
        <v>15</v>
      </c>
      <c r="J113" s="452"/>
      <c r="K113" s="452"/>
      <c r="L113" s="452"/>
      <c r="M113" s="452"/>
      <c r="N113" s="454"/>
      <c r="O113" s="446"/>
      <c r="P113" s="452"/>
      <c r="Q113" s="452"/>
      <c r="R113" s="454"/>
      <c r="S113" s="446">
        <v>15</v>
      </c>
      <c r="T113" s="452">
        <v>15</v>
      </c>
      <c r="U113" s="452"/>
      <c r="V113" s="454"/>
      <c r="W113" s="448"/>
      <c r="X113" s="450"/>
      <c r="Y113" s="450"/>
      <c r="Z113" s="450"/>
    </row>
    <row r="114" spans="1:26" ht="9.75">
      <c r="A114" s="467"/>
      <c r="B114" s="445"/>
      <c r="C114" s="457"/>
      <c r="D114" s="445"/>
      <c r="E114" s="447"/>
      <c r="F114" s="15">
        <v>2</v>
      </c>
      <c r="G114" s="447"/>
      <c r="H114" s="495"/>
      <c r="I114" s="453"/>
      <c r="J114" s="453"/>
      <c r="K114" s="453"/>
      <c r="L114" s="453"/>
      <c r="M114" s="453"/>
      <c r="N114" s="455"/>
      <c r="O114" s="447"/>
      <c r="P114" s="453"/>
      <c r="Q114" s="453"/>
      <c r="R114" s="455"/>
      <c r="S114" s="447"/>
      <c r="T114" s="453"/>
      <c r="U114" s="453"/>
      <c r="V114" s="455"/>
      <c r="W114" s="449"/>
      <c r="X114" s="451"/>
      <c r="Y114" s="451"/>
      <c r="Z114" s="451"/>
    </row>
    <row r="115" spans="1:26" ht="20.25">
      <c r="A115" s="164" t="s">
        <v>142</v>
      </c>
      <c r="B115" s="21"/>
      <c r="C115" s="159" t="s">
        <v>32</v>
      </c>
      <c r="D115" s="21"/>
      <c r="E115" s="158">
        <v>15</v>
      </c>
      <c r="F115" s="15">
        <v>2</v>
      </c>
      <c r="G115" s="158"/>
      <c r="H115" s="126"/>
      <c r="I115" s="11"/>
      <c r="J115" s="11">
        <v>15</v>
      </c>
      <c r="K115" s="11"/>
      <c r="L115" s="11"/>
      <c r="M115" s="11"/>
      <c r="N115" s="15"/>
      <c r="O115" s="158"/>
      <c r="P115" s="11"/>
      <c r="Q115" s="11"/>
      <c r="R115" s="15"/>
      <c r="S115" s="158"/>
      <c r="T115" s="11">
        <v>15</v>
      </c>
      <c r="U115" s="11"/>
      <c r="V115" s="15"/>
      <c r="W115" s="330"/>
      <c r="X115" s="73"/>
      <c r="Y115" s="73"/>
      <c r="Z115" s="73"/>
    </row>
    <row r="116" spans="1:26" ht="27" customHeight="1">
      <c r="A116" s="245" t="s">
        <v>108</v>
      </c>
      <c r="B116" s="97"/>
      <c r="C116" s="141" t="s">
        <v>32</v>
      </c>
      <c r="D116" s="97"/>
      <c r="E116" s="142">
        <v>10</v>
      </c>
      <c r="F116" s="15">
        <v>2</v>
      </c>
      <c r="G116" s="142"/>
      <c r="H116" s="127"/>
      <c r="I116" s="95">
        <v>10</v>
      </c>
      <c r="J116" s="95"/>
      <c r="K116" s="95"/>
      <c r="L116" s="95"/>
      <c r="M116" s="95"/>
      <c r="N116" s="94"/>
      <c r="O116" s="142"/>
      <c r="P116" s="95"/>
      <c r="Q116" s="95"/>
      <c r="R116" s="94"/>
      <c r="S116" s="142"/>
      <c r="T116" s="95">
        <v>10</v>
      </c>
      <c r="U116" s="95"/>
      <c r="V116" s="94"/>
      <c r="W116" s="417"/>
      <c r="X116" s="73"/>
      <c r="Y116" s="73"/>
      <c r="Z116" s="73"/>
    </row>
    <row r="117" spans="1:26" ht="9.75">
      <c r="A117" s="466" t="s">
        <v>109</v>
      </c>
      <c r="B117" s="444"/>
      <c r="C117" s="456"/>
      <c r="D117" s="664" t="s">
        <v>82</v>
      </c>
      <c r="E117" s="446">
        <v>35</v>
      </c>
      <c r="F117" s="15">
        <v>1</v>
      </c>
      <c r="G117" s="446"/>
      <c r="H117" s="494">
        <v>15</v>
      </c>
      <c r="I117" s="452">
        <v>20</v>
      </c>
      <c r="J117" s="452"/>
      <c r="K117" s="452"/>
      <c r="L117" s="452"/>
      <c r="M117" s="452"/>
      <c r="N117" s="454"/>
      <c r="O117" s="446"/>
      <c r="P117" s="452"/>
      <c r="Q117" s="452"/>
      <c r="R117" s="454"/>
      <c r="S117" s="446"/>
      <c r="T117" s="452"/>
      <c r="U117" s="452">
        <v>15</v>
      </c>
      <c r="V117" s="668">
        <v>20</v>
      </c>
      <c r="W117" s="448"/>
      <c r="X117" s="468"/>
      <c r="Y117" s="132"/>
      <c r="Z117" s="132"/>
    </row>
    <row r="118" spans="1:26" ht="9.75">
      <c r="A118" s="467"/>
      <c r="B118" s="445"/>
      <c r="C118" s="457"/>
      <c r="D118" s="665"/>
      <c r="E118" s="447"/>
      <c r="F118" s="15">
        <v>2</v>
      </c>
      <c r="G118" s="447"/>
      <c r="H118" s="495"/>
      <c r="I118" s="453"/>
      <c r="J118" s="453"/>
      <c r="K118" s="453"/>
      <c r="L118" s="453"/>
      <c r="M118" s="453"/>
      <c r="N118" s="455"/>
      <c r="O118" s="447"/>
      <c r="P118" s="453"/>
      <c r="Q118" s="453"/>
      <c r="R118" s="455"/>
      <c r="S118" s="447"/>
      <c r="T118" s="453"/>
      <c r="U118" s="453"/>
      <c r="V118" s="669"/>
      <c r="W118" s="449"/>
      <c r="X118" s="453"/>
      <c r="Y118" s="132"/>
      <c r="Z118" s="132"/>
    </row>
    <row r="119" spans="1:26" ht="9.75">
      <c r="A119" s="387" t="s">
        <v>107</v>
      </c>
      <c r="B119" s="97"/>
      <c r="C119" s="141"/>
      <c r="D119" s="97" t="s">
        <v>32</v>
      </c>
      <c r="E119" s="142">
        <v>15</v>
      </c>
      <c r="F119" s="83">
        <v>3</v>
      </c>
      <c r="G119" s="142"/>
      <c r="H119" s="127"/>
      <c r="I119" s="95"/>
      <c r="J119" s="95">
        <v>15</v>
      </c>
      <c r="K119" s="95"/>
      <c r="L119" s="95"/>
      <c r="M119" s="95"/>
      <c r="N119" s="94"/>
      <c r="O119" s="142"/>
      <c r="P119" s="95"/>
      <c r="Q119" s="95"/>
      <c r="R119" s="94"/>
      <c r="S119" s="142"/>
      <c r="T119" s="418"/>
      <c r="U119" s="95"/>
      <c r="V119" s="94">
        <v>15</v>
      </c>
      <c r="W119" s="417"/>
      <c r="X119" s="183"/>
      <c r="Y119" s="73"/>
      <c r="Z119" s="73"/>
    </row>
    <row r="120" spans="1:26" ht="9.75">
      <c r="A120" s="503" t="s">
        <v>106</v>
      </c>
      <c r="B120" s="444"/>
      <c r="C120" s="456" t="s">
        <v>82</v>
      </c>
      <c r="D120" s="444"/>
      <c r="E120" s="446">
        <v>35</v>
      </c>
      <c r="F120" s="94">
        <v>2</v>
      </c>
      <c r="G120" s="446">
        <v>15</v>
      </c>
      <c r="H120" s="464"/>
      <c r="I120" s="452">
        <v>20</v>
      </c>
      <c r="J120" s="452"/>
      <c r="K120" s="452"/>
      <c r="L120" s="452"/>
      <c r="M120" s="452"/>
      <c r="N120" s="454"/>
      <c r="O120" s="446"/>
      <c r="P120" s="452"/>
      <c r="Q120" s="452"/>
      <c r="R120" s="454"/>
      <c r="S120" s="446"/>
      <c r="T120" s="452"/>
      <c r="U120" s="452"/>
      <c r="V120" s="454"/>
      <c r="W120" s="448">
        <v>15</v>
      </c>
      <c r="X120" s="450">
        <v>20</v>
      </c>
      <c r="Y120" s="402"/>
      <c r="Z120" s="402"/>
    </row>
    <row r="121" spans="1:26" ht="9.75">
      <c r="A121" s="504"/>
      <c r="B121" s="445"/>
      <c r="C121" s="457"/>
      <c r="D121" s="445"/>
      <c r="E121" s="447"/>
      <c r="F121" s="94">
        <v>4</v>
      </c>
      <c r="G121" s="447"/>
      <c r="H121" s="465"/>
      <c r="I121" s="453"/>
      <c r="J121" s="453"/>
      <c r="K121" s="453"/>
      <c r="L121" s="453"/>
      <c r="M121" s="453"/>
      <c r="N121" s="455"/>
      <c r="O121" s="447"/>
      <c r="P121" s="453"/>
      <c r="Q121" s="453"/>
      <c r="R121" s="455"/>
      <c r="S121" s="447"/>
      <c r="T121" s="453"/>
      <c r="U121" s="453"/>
      <c r="V121" s="455"/>
      <c r="W121" s="449"/>
      <c r="X121" s="451"/>
      <c r="Y121" s="132"/>
      <c r="Z121" s="132"/>
    </row>
    <row r="122" spans="1:26" ht="14.25" customHeight="1">
      <c r="A122" s="466" t="s">
        <v>105</v>
      </c>
      <c r="B122" s="444"/>
      <c r="C122" s="456" t="s">
        <v>82</v>
      </c>
      <c r="D122" s="444"/>
      <c r="E122" s="446">
        <v>30</v>
      </c>
      <c r="F122" s="15">
        <v>2</v>
      </c>
      <c r="G122" s="446"/>
      <c r="H122" s="494">
        <v>15</v>
      </c>
      <c r="I122" s="452">
        <v>15</v>
      </c>
      <c r="J122" s="452"/>
      <c r="K122" s="452"/>
      <c r="L122" s="452"/>
      <c r="M122" s="452"/>
      <c r="N122" s="454"/>
      <c r="O122" s="446"/>
      <c r="P122" s="452"/>
      <c r="Q122" s="452"/>
      <c r="R122" s="454"/>
      <c r="S122" s="446"/>
      <c r="T122" s="452"/>
      <c r="U122" s="452"/>
      <c r="V122" s="454"/>
      <c r="W122" s="448">
        <v>15</v>
      </c>
      <c r="X122" s="450">
        <v>15</v>
      </c>
      <c r="Y122" s="450"/>
      <c r="Z122" s="450"/>
    </row>
    <row r="123" spans="1:26" ht="9.75" customHeight="1">
      <c r="A123" s="467"/>
      <c r="B123" s="445"/>
      <c r="C123" s="457"/>
      <c r="D123" s="445"/>
      <c r="E123" s="447"/>
      <c r="F123" s="94">
        <v>4</v>
      </c>
      <c r="G123" s="447"/>
      <c r="H123" s="495"/>
      <c r="I123" s="453"/>
      <c r="J123" s="453"/>
      <c r="K123" s="453"/>
      <c r="L123" s="453"/>
      <c r="M123" s="453"/>
      <c r="N123" s="455"/>
      <c r="O123" s="447"/>
      <c r="P123" s="453"/>
      <c r="Q123" s="453"/>
      <c r="R123" s="455"/>
      <c r="S123" s="447"/>
      <c r="T123" s="453"/>
      <c r="U123" s="453"/>
      <c r="V123" s="455"/>
      <c r="W123" s="449"/>
      <c r="X123" s="451"/>
      <c r="Y123" s="451"/>
      <c r="Z123" s="451"/>
    </row>
    <row r="124" spans="1:26" ht="16.5" customHeight="1" thickBot="1">
      <c r="A124" s="308" t="s">
        <v>110</v>
      </c>
      <c r="B124" s="21"/>
      <c r="C124" s="196" t="s">
        <v>32</v>
      </c>
      <c r="D124" s="274"/>
      <c r="E124" s="14">
        <v>15</v>
      </c>
      <c r="F124" s="15">
        <v>4</v>
      </c>
      <c r="G124" s="14"/>
      <c r="H124" s="6">
        <v>15</v>
      </c>
      <c r="I124" s="11"/>
      <c r="J124" s="11"/>
      <c r="K124" s="11"/>
      <c r="L124" s="11"/>
      <c r="M124" s="11"/>
      <c r="N124" s="15"/>
      <c r="O124" s="14"/>
      <c r="P124" s="11"/>
      <c r="Q124" s="11"/>
      <c r="R124" s="15"/>
      <c r="S124" s="14"/>
      <c r="T124" s="11"/>
      <c r="U124" s="11"/>
      <c r="V124" s="264"/>
      <c r="W124" s="72">
        <v>15</v>
      </c>
      <c r="X124" s="168"/>
      <c r="Y124" s="72"/>
      <c r="Z124" s="73"/>
    </row>
    <row r="125" spans="1:26" ht="11.25" thickBot="1" thickTop="1">
      <c r="A125" s="317"/>
      <c r="B125" s="321"/>
      <c r="C125" s="320" t="s">
        <v>206</v>
      </c>
      <c r="D125" s="322" t="s">
        <v>74</v>
      </c>
      <c r="E125" s="323">
        <f aca="true" t="shared" si="3" ref="E125:J125">SUM(E112:E124)</f>
        <v>195</v>
      </c>
      <c r="F125" s="324">
        <f t="shared" si="3"/>
        <v>31</v>
      </c>
      <c r="G125" s="323">
        <f t="shared" si="3"/>
        <v>15</v>
      </c>
      <c r="H125" s="328">
        <f t="shared" si="3"/>
        <v>70</v>
      </c>
      <c r="I125" s="326">
        <f t="shared" si="3"/>
        <v>80</v>
      </c>
      <c r="J125" s="326">
        <f t="shared" si="3"/>
        <v>30</v>
      </c>
      <c r="K125" s="326"/>
      <c r="L125" s="326"/>
      <c r="M125" s="326"/>
      <c r="N125" s="324"/>
      <c r="O125" s="323"/>
      <c r="P125" s="326"/>
      <c r="Q125" s="326"/>
      <c r="R125" s="324"/>
      <c r="S125" s="323">
        <f aca="true" t="shared" si="4" ref="S125:X125">SUM(S112:S124)</f>
        <v>25</v>
      </c>
      <c r="T125" s="326">
        <f t="shared" si="4"/>
        <v>40</v>
      </c>
      <c r="U125" s="326">
        <f t="shared" si="4"/>
        <v>15</v>
      </c>
      <c r="V125" s="324">
        <f t="shared" si="4"/>
        <v>35</v>
      </c>
      <c r="W125" s="404">
        <f t="shared" si="4"/>
        <v>45</v>
      </c>
      <c r="X125" s="287">
        <f t="shared" si="4"/>
        <v>35</v>
      </c>
      <c r="Y125" s="287"/>
      <c r="Z125" s="287"/>
    </row>
    <row r="126" spans="1:26" ht="19.5" customHeight="1" thickBot="1" thickTop="1">
      <c r="A126" s="318" t="s">
        <v>145</v>
      </c>
      <c r="B126" s="98"/>
      <c r="C126" s="201"/>
      <c r="D126" s="442"/>
      <c r="E126" s="329">
        <f>SUM(E110,E125)</f>
        <v>445</v>
      </c>
      <c r="F126" s="152"/>
      <c r="G126" s="329">
        <f>SUM(G110,G125)</f>
        <v>70</v>
      </c>
      <c r="H126" s="332">
        <f>SUM(H110,H125)</f>
        <v>110</v>
      </c>
      <c r="I126" s="331">
        <f>SUM(I110,I125)</f>
        <v>235</v>
      </c>
      <c r="J126" s="331">
        <f>SUM(J110,J125)</f>
        <v>30</v>
      </c>
      <c r="K126" s="331"/>
      <c r="L126" s="183"/>
      <c r="M126" s="183"/>
      <c r="N126" s="99"/>
      <c r="O126" s="114"/>
      <c r="P126" s="183"/>
      <c r="Q126" s="183"/>
      <c r="R126" s="99"/>
      <c r="S126" s="471">
        <f>SUM(S110:T110,S125:T125)</f>
        <v>145</v>
      </c>
      <c r="T126" s="472"/>
      <c r="U126" s="473">
        <f>SUM(U110:V110,U125:V125)</f>
        <v>160</v>
      </c>
      <c r="V126" s="474"/>
      <c r="W126" s="475">
        <f>SUM(W110:X110,W125:X125)</f>
        <v>140</v>
      </c>
      <c r="X126" s="476"/>
      <c r="Y126" s="477"/>
      <c r="Z126" s="476"/>
    </row>
    <row r="127" spans="1:26" ht="19.5" customHeight="1" thickBot="1" thickTop="1">
      <c r="A127" s="319" t="s">
        <v>146</v>
      </c>
      <c r="B127" s="215"/>
      <c r="C127" s="320"/>
      <c r="D127" s="322"/>
      <c r="E127" s="323"/>
      <c r="F127" s="324">
        <f>SUM(F110,F125)</f>
        <v>58</v>
      </c>
      <c r="G127" s="323"/>
      <c r="H127" s="325"/>
      <c r="I127" s="326"/>
      <c r="J127" s="326"/>
      <c r="K127" s="326"/>
      <c r="L127" s="326"/>
      <c r="M127" s="326"/>
      <c r="N127" s="324"/>
      <c r="O127" s="323"/>
      <c r="P127" s="326"/>
      <c r="Q127" s="326"/>
      <c r="R127" s="324"/>
      <c r="S127" s="478">
        <f>SUM(F99:F101,F112:F116)</f>
        <v>17</v>
      </c>
      <c r="T127" s="479"/>
      <c r="U127" s="480">
        <f>SUM(F102:F105,F109,F117:F119)</f>
        <v>18</v>
      </c>
      <c r="V127" s="481"/>
      <c r="W127" s="482">
        <f>SUM(F106:F108,F120:F124)</f>
        <v>23</v>
      </c>
      <c r="X127" s="483"/>
      <c r="Y127" s="484"/>
      <c r="Z127" s="483"/>
    </row>
    <row r="128" spans="1:30" s="217" customFormat="1" ht="18.75" customHeight="1" thickBot="1" thickTop="1">
      <c r="A128" s="319" t="s">
        <v>158</v>
      </c>
      <c r="B128" s="215"/>
      <c r="C128" s="320"/>
      <c r="D128" s="322"/>
      <c r="E128" s="323"/>
      <c r="F128" s="324"/>
      <c r="G128" s="323"/>
      <c r="H128" s="325"/>
      <c r="I128" s="326"/>
      <c r="J128" s="326"/>
      <c r="K128" s="326"/>
      <c r="L128" s="326"/>
      <c r="M128" s="326"/>
      <c r="N128" s="324"/>
      <c r="O128" s="323"/>
      <c r="P128" s="326"/>
      <c r="Q128" s="326"/>
      <c r="R128" s="324"/>
      <c r="S128" s="478">
        <v>1</v>
      </c>
      <c r="T128" s="479"/>
      <c r="U128" s="480">
        <v>2</v>
      </c>
      <c r="V128" s="481"/>
      <c r="W128" s="482"/>
      <c r="X128" s="483"/>
      <c r="Y128" s="484"/>
      <c r="Z128" s="483"/>
      <c r="AA128" s="216"/>
      <c r="AB128" s="216"/>
      <c r="AC128" s="216"/>
      <c r="AD128" s="216"/>
    </row>
    <row r="129" spans="1:26" ht="10.5" thickTop="1">
      <c r="A129" s="634" t="s">
        <v>166</v>
      </c>
      <c r="B129" s="580" t="s">
        <v>24</v>
      </c>
      <c r="C129" s="622" t="s">
        <v>0</v>
      </c>
      <c r="D129" s="623"/>
      <c r="E129" s="626" t="s">
        <v>18</v>
      </c>
      <c r="F129" s="628" t="s">
        <v>1</v>
      </c>
      <c r="G129" s="489" t="s">
        <v>2</v>
      </c>
      <c r="H129" s="487"/>
      <c r="I129" s="487"/>
      <c r="J129" s="487"/>
      <c r="K129" s="487"/>
      <c r="L129" s="487"/>
      <c r="M129" s="487"/>
      <c r="N129" s="488"/>
      <c r="O129" s="622" t="s">
        <v>34</v>
      </c>
      <c r="P129" s="633"/>
      <c r="Q129" s="633"/>
      <c r="R129" s="623"/>
      <c r="S129" s="622" t="s">
        <v>35</v>
      </c>
      <c r="T129" s="633"/>
      <c r="U129" s="633"/>
      <c r="V129" s="623"/>
      <c r="W129" s="622" t="s">
        <v>36</v>
      </c>
      <c r="X129" s="633"/>
      <c r="Y129" s="633"/>
      <c r="Z129" s="633"/>
    </row>
    <row r="130" spans="1:26" ht="9.75">
      <c r="A130" s="635"/>
      <c r="B130" s="580"/>
      <c r="C130" s="622" t="s">
        <v>11</v>
      </c>
      <c r="D130" s="623" t="s">
        <v>10</v>
      </c>
      <c r="E130" s="626"/>
      <c r="F130" s="628"/>
      <c r="G130" s="489" t="s">
        <v>3</v>
      </c>
      <c r="H130" s="487" t="s">
        <v>4</v>
      </c>
      <c r="I130" s="487" t="s">
        <v>5</v>
      </c>
      <c r="J130" s="487"/>
      <c r="K130" s="487"/>
      <c r="L130" s="487" t="s">
        <v>7</v>
      </c>
      <c r="M130" s="487" t="s">
        <v>8</v>
      </c>
      <c r="N130" s="488" t="s">
        <v>9</v>
      </c>
      <c r="O130" s="489" t="s">
        <v>12</v>
      </c>
      <c r="P130" s="487"/>
      <c r="Q130" s="487" t="s">
        <v>13</v>
      </c>
      <c r="R130" s="488"/>
      <c r="S130" s="489" t="s">
        <v>14</v>
      </c>
      <c r="T130" s="487"/>
      <c r="U130" s="487" t="s">
        <v>15</v>
      </c>
      <c r="V130" s="488"/>
      <c r="W130" s="489" t="s">
        <v>16</v>
      </c>
      <c r="X130" s="487"/>
      <c r="Y130" s="487" t="s">
        <v>17</v>
      </c>
      <c r="Z130" s="487"/>
    </row>
    <row r="131" spans="1:26" ht="10.5" thickBot="1">
      <c r="A131" s="636"/>
      <c r="B131" s="581"/>
      <c r="C131" s="651"/>
      <c r="D131" s="624"/>
      <c r="E131" s="627"/>
      <c r="F131" s="629"/>
      <c r="G131" s="625"/>
      <c r="H131" s="510"/>
      <c r="I131" s="179" t="s">
        <v>6</v>
      </c>
      <c r="J131" s="179" t="s">
        <v>3</v>
      </c>
      <c r="K131" s="179" t="s">
        <v>7</v>
      </c>
      <c r="L131" s="510"/>
      <c r="M131" s="510"/>
      <c r="N131" s="505"/>
      <c r="O131" s="182" t="s">
        <v>19</v>
      </c>
      <c r="P131" s="179" t="s">
        <v>5</v>
      </c>
      <c r="Q131" s="179" t="s">
        <v>19</v>
      </c>
      <c r="R131" s="180" t="s">
        <v>5</v>
      </c>
      <c r="S131" s="182" t="s">
        <v>19</v>
      </c>
      <c r="T131" s="179" t="s">
        <v>5</v>
      </c>
      <c r="U131" s="179" t="s">
        <v>19</v>
      </c>
      <c r="V131" s="180" t="s">
        <v>5</v>
      </c>
      <c r="W131" s="182" t="s">
        <v>19</v>
      </c>
      <c r="X131" s="179" t="s">
        <v>5</v>
      </c>
      <c r="Y131" s="179" t="s">
        <v>19</v>
      </c>
      <c r="Z131" s="179" t="s">
        <v>5</v>
      </c>
    </row>
    <row r="132" spans="1:26" ht="11.25" thickBot="1" thickTop="1">
      <c r="A132" s="254" t="s">
        <v>164</v>
      </c>
      <c r="B132" s="255"/>
      <c r="C132" s="256"/>
      <c r="D132" s="255"/>
      <c r="E132" s="257"/>
      <c r="F132" s="258"/>
      <c r="G132" s="257"/>
      <c r="H132" s="241"/>
      <c r="I132" s="241"/>
      <c r="J132" s="241"/>
      <c r="K132" s="241"/>
      <c r="L132" s="241"/>
      <c r="M132" s="241"/>
      <c r="N132" s="258"/>
      <c r="O132" s="257"/>
      <c r="P132" s="241"/>
      <c r="Q132" s="241"/>
      <c r="R132" s="258"/>
      <c r="S132" s="257"/>
      <c r="T132" s="241"/>
      <c r="U132" s="241"/>
      <c r="V132" s="258"/>
      <c r="W132" s="259"/>
      <c r="X132" s="260"/>
      <c r="Y132" s="260"/>
      <c r="Z132" s="260"/>
    </row>
    <row r="133" spans="1:26" ht="9.75">
      <c r="A133" s="675" t="s">
        <v>54</v>
      </c>
      <c r="B133" s="670"/>
      <c r="C133" s="456" t="s">
        <v>129</v>
      </c>
      <c r="D133" s="444"/>
      <c r="E133" s="446">
        <v>60</v>
      </c>
      <c r="F133" s="15">
        <v>2</v>
      </c>
      <c r="G133" s="446">
        <v>20</v>
      </c>
      <c r="H133" s="452"/>
      <c r="I133" s="452">
        <v>40</v>
      </c>
      <c r="J133" s="502"/>
      <c r="K133" s="502"/>
      <c r="L133" s="502"/>
      <c r="M133" s="502"/>
      <c r="N133" s="673"/>
      <c r="O133" s="674"/>
      <c r="P133" s="502"/>
      <c r="Q133" s="502"/>
      <c r="R133" s="673"/>
      <c r="S133" s="446">
        <v>20</v>
      </c>
      <c r="T133" s="452">
        <v>40</v>
      </c>
      <c r="U133" s="558"/>
      <c r="V133" s="500"/>
      <c r="W133" s="448"/>
      <c r="X133" s="450"/>
      <c r="Y133" s="450"/>
      <c r="Z133" s="450"/>
    </row>
    <row r="134" spans="1:26" ht="9.75">
      <c r="A134" s="486"/>
      <c r="B134" s="445"/>
      <c r="C134" s="457"/>
      <c r="D134" s="445"/>
      <c r="E134" s="447"/>
      <c r="F134" s="15">
        <v>4</v>
      </c>
      <c r="G134" s="447"/>
      <c r="H134" s="453"/>
      <c r="I134" s="453"/>
      <c r="J134" s="453"/>
      <c r="K134" s="453"/>
      <c r="L134" s="453"/>
      <c r="M134" s="453"/>
      <c r="N134" s="455"/>
      <c r="O134" s="447"/>
      <c r="P134" s="453"/>
      <c r="Q134" s="453"/>
      <c r="R134" s="455"/>
      <c r="S134" s="447"/>
      <c r="T134" s="453"/>
      <c r="U134" s="559"/>
      <c r="V134" s="501"/>
      <c r="W134" s="449"/>
      <c r="X134" s="451"/>
      <c r="Y134" s="451"/>
      <c r="Z134" s="451"/>
    </row>
    <row r="135" spans="1:26" ht="14.25" customHeight="1">
      <c r="A135" s="18" t="s">
        <v>55</v>
      </c>
      <c r="B135" s="21"/>
      <c r="C135" s="13" t="s">
        <v>32</v>
      </c>
      <c r="D135" s="21"/>
      <c r="E135" s="14">
        <v>20</v>
      </c>
      <c r="F135" s="15">
        <v>2</v>
      </c>
      <c r="G135" s="14"/>
      <c r="H135" s="11">
        <v>20</v>
      </c>
      <c r="I135" s="11"/>
      <c r="J135" s="11"/>
      <c r="K135" s="11"/>
      <c r="L135" s="11"/>
      <c r="M135" s="11"/>
      <c r="N135" s="15"/>
      <c r="O135" s="14"/>
      <c r="P135" s="11"/>
      <c r="Q135" s="11"/>
      <c r="R135" s="15"/>
      <c r="S135" s="14">
        <v>20</v>
      </c>
      <c r="T135" s="11"/>
      <c r="U135" s="11"/>
      <c r="V135" s="15"/>
      <c r="W135" s="72"/>
      <c r="X135" s="73"/>
      <c r="Y135" s="73"/>
      <c r="Z135" s="73"/>
    </row>
    <row r="136" spans="1:26" ht="11.25" customHeight="1">
      <c r="A136" s="485" t="s">
        <v>53</v>
      </c>
      <c r="B136" s="444"/>
      <c r="C136" s="456"/>
      <c r="D136" s="444" t="s">
        <v>129</v>
      </c>
      <c r="E136" s="446">
        <v>60</v>
      </c>
      <c r="F136" s="94">
        <v>2</v>
      </c>
      <c r="G136" s="446">
        <v>15</v>
      </c>
      <c r="H136" s="452"/>
      <c r="I136" s="452">
        <v>45</v>
      </c>
      <c r="J136" s="452"/>
      <c r="K136" s="452"/>
      <c r="L136" s="452"/>
      <c r="M136" s="452"/>
      <c r="N136" s="454"/>
      <c r="O136" s="446"/>
      <c r="P136" s="452"/>
      <c r="Q136" s="452"/>
      <c r="R136" s="454"/>
      <c r="S136" s="513"/>
      <c r="T136" s="452"/>
      <c r="U136" s="452">
        <v>15</v>
      </c>
      <c r="V136" s="454">
        <v>45</v>
      </c>
      <c r="W136" s="448"/>
      <c r="X136" s="450"/>
      <c r="Y136" s="450"/>
      <c r="Z136" s="450"/>
    </row>
    <row r="137" spans="1:26" ht="13.5" customHeight="1">
      <c r="A137" s="486"/>
      <c r="B137" s="445"/>
      <c r="C137" s="457"/>
      <c r="D137" s="445"/>
      <c r="E137" s="447"/>
      <c r="F137" s="94">
        <v>4</v>
      </c>
      <c r="G137" s="447"/>
      <c r="H137" s="453"/>
      <c r="I137" s="453"/>
      <c r="J137" s="453"/>
      <c r="K137" s="453"/>
      <c r="L137" s="453"/>
      <c r="M137" s="453"/>
      <c r="N137" s="455"/>
      <c r="O137" s="447"/>
      <c r="P137" s="453"/>
      <c r="Q137" s="453"/>
      <c r="R137" s="455"/>
      <c r="S137" s="514"/>
      <c r="T137" s="453"/>
      <c r="U137" s="453"/>
      <c r="V137" s="455"/>
      <c r="W137" s="449"/>
      <c r="X137" s="451"/>
      <c r="Y137" s="451"/>
      <c r="Z137" s="451"/>
    </row>
    <row r="138" spans="1:26" ht="11.25" customHeight="1">
      <c r="A138" s="496" t="s">
        <v>48</v>
      </c>
      <c r="B138" s="444"/>
      <c r="C138" s="456"/>
      <c r="D138" s="444" t="s">
        <v>129</v>
      </c>
      <c r="E138" s="446">
        <v>40</v>
      </c>
      <c r="F138" s="97">
        <v>1</v>
      </c>
      <c r="G138" s="446">
        <v>10</v>
      </c>
      <c r="H138" s="498"/>
      <c r="I138" s="452">
        <v>30</v>
      </c>
      <c r="J138" s="452"/>
      <c r="K138" s="452"/>
      <c r="L138" s="452"/>
      <c r="M138" s="452"/>
      <c r="N138" s="454"/>
      <c r="O138" s="446"/>
      <c r="P138" s="452"/>
      <c r="Q138" s="452"/>
      <c r="R138" s="454"/>
      <c r="S138" s="446"/>
      <c r="T138" s="452"/>
      <c r="U138" s="458">
        <v>10</v>
      </c>
      <c r="V138" s="460">
        <v>30</v>
      </c>
      <c r="W138" s="643"/>
      <c r="X138" s="450"/>
      <c r="Y138" s="450"/>
      <c r="Z138" s="450"/>
    </row>
    <row r="139" spans="1:26" ht="9.75">
      <c r="A139" s="497"/>
      <c r="B139" s="445"/>
      <c r="C139" s="457"/>
      <c r="D139" s="445"/>
      <c r="E139" s="447"/>
      <c r="F139" s="21">
        <v>3</v>
      </c>
      <c r="G139" s="447"/>
      <c r="H139" s="499"/>
      <c r="I139" s="453"/>
      <c r="J139" s="453"/>
      <c r="K139" s="453"/>
      <c r="L139" s="453"/>
      <c r="M139" s="453"/>
      <c r="N139" s="455"/>
      <c r="O139" s="447"/>
      <c r="P139" s="453"/>
      <c r="Q139" s="453"/>
      <c r="R139" s="455"/>
      <c r="S139" s="447"/>
      <c r="T139" s="453"/>
      <c r="U139" s="459"/>
      <c r="V139" s="461"/>
      <c r="W139" s="644"/>
      <c r="X139" s="451"/>
      <c r="Y139" s="451"/>
      <c r="Z139" s="451"/>
    </row>
    <row r="140" spans="1:26" ht="9.75">
      <c r="A140" s="496" t="s">
        <v>49</v>
      </c>
      <c r="B140" s="444"/>
      <c r="C140" s="456" t="s">
        <v>82</v>
      </c>
      <c r="D140" s="444"/>
      <c r="E140" s="446">
        <v>40</v>
      </c>
      <c r="F140" s="15">
        <v>1</v>
      </c>
      <c r="G140" s="446">
        <v>10</v>
      </c>
      <c r="H140" s="464"/>
      <c r="I140" s="452">
        <v>30</v>
      </c>
      <c r="J140" s="452"/>
      <c r="K140" s="452"/>
      <c r="L140" s="452"/>
      <c r="M140" s="452"/>
      <c r="N140" s="454"/>
      <c r="O140" s="446"/>
      <c r="P140" s="452"/>
      <c r="Q140" s="452"/>
      <c r="R140" s="454"/>
      <c r="S140" s="448"/>
      <c r="T140" s="450"/>
      <c r="U140" s="458"/>
      <c r="V140" s="460"/>
      <c r="W140" s="462">
        <v>10</v>
      </c>
      <c r="X140" s="458">
        <v>30</v>
      </c>
      <c r="Y140" s="450"/>
      <c r="Z140" s="450"/>
    </row>
    <row r="141" spans="1:26" ht="12.75" customHeight="1">
      <c r="A141" s="497"/>
      <c r="B141" s="445"/>
      <c r="C141" s="457"/>
      <c r="D141" s="445"/>
      <c r="E141" s="447"/>
      <c r="F141" s="94">
        <v>3</v>
      </c>
      <c r="G141" s="447"/>
      <c r="H141" s="465"/>
      <c r="I141" s="453"/>
      <c r="J141" s="453"/>
      <c r="K141" s="453"/>
      <c r="L141" s="453"/>
      <c r="M141" s="453"/>
      <c r="N141" s="455"/>
      <c r="O141" s="447"/>
      <c r="P141" s="453"/>
      <c r="Q141" s="453"/>
      <c r="R141" s="455"/>
      <c r="S141" s="449"/>
      <c r="T141" s="451"/>
      <c r="U141" s="459"/>
      <c r="V141" s="461"/>
      <c r="W141" s="463"/>
      <c r="X141" s="459"/>
      <c r="Y141" s="451"/>
      <c r="Z141" s="451"/>
    </row>
    <row r="142" spans="1:26" ht="9.75">
      <c r="A142" s="128" t="s">
        <v>42</v>
      </c>
      <c r="B142" s="98"/>
      <c r="C142" s="129" t="s">
        <v>32</v>
      </c>
      <c r="D142" s="98"/>
      <c r="E142" s="114">
        <v>20</v>
      </c>
      <c r="F142" s="94">
        <v>3</v>
      </c>
      <c r="G142" s="114"/>
      <c r="H142" s="407">
        <v>20</v>
      </c>
      <c r="I142" s="183"/>
      <c r="J142" s="408"/>
      <c r="K142" s="183"/>
      <c r="L142" s="408"/>
      <c r="M142" s="183"/>
      <c r="N142" s="99"/>
      <c r="O142" s="114"/>
      <c r="P142" s="183"/>
      <c r="Q142" s="183"/>
      <c r="R142" s="99"/>
      <c r="S142" s="131"/>
      <c r="T142" s="437"/>
      <c r="U142" s="401"/>
      <c r="V142" s="409"/>
      <c r="W142" s="410">
        <v>20</v>
      </c>
      <c r="X142" s="401"/>
      <c r="Y142" s="437"/>
      <c r="Z142" s="437"/>
    </row>
    <row r="143" spans="1:26" ht="12.75" customHeight="1" thickBot="1">
      <c r="A143" s="96" t="s">
        <v>50</v>
      </c>
      <c r="B143" s="97"/>
      <c r="C143" s="116"/>
      <c r="D143" s="97" t="s">
        <v>32</v>
      </c>
      <c r="E143" s="117">
        <v>10</v>
      </c>
      <c r="F143" s="94">
        <v>2</v>
      </c>
      <c r="G143" s="117"/>
      <c r="H143" s="85"/>
      <c r="I143" s="95">
        <v>10</v>
      </c>
      <c r="J143" s="95"/>
      <c r="K143" s="95"/>
      <c r="L143" s="95"/>
      <c r="M143" s="95"/>
      <c r="N143" s="94"/>
      <c r="O143" s="117"/>
      <c r="P143" s="95"/>
      <c r="Q143" s="95"/>
      <c r="R143" s="94"/>
      <c r="S143" s="117"/>
      <c r="T143" s="95"/>
      <c r="U143" s="95"/>
      <c r="V143" s="94">
        <v>10</v>
      </c>
      <c r="W143" s="439"/>
      <c r="X143" s="438"/>
      <c r="Y143" s="438"/>
      <c r="Z143" s="438"/>
    </row>
    <row r="144" spans="1:26" ht="11.25" thickBot="1" thickTop="1">
      <c r="A144" s="120"/>
      <c r="B144" s="121"/>
      <c r="C144" s="124" t="s">
        <v>204</v>
      </c>
      <c r="D144" s="123" t="s">
        <v>184</v>
      </c>
      <c r="E144" s="134">
        <f>SUM(E133:E143)</f>
        <v>250</v>
      </c>
      <c r="F144" s="135">
        <f>SUM(F133:F143)</f>
        <v>27</v>
      </c>
      <c r="G144" s="134">
        <f>SUM(G133:G143)</f>
        <v>55</v>
      </c>
      <c r="H144" s="140">
        <f>SUM(H133:H143)</f>
        <v>40</v>
      </c>
      <c r="I144" s="133">
        <f>SUM(I133:I143)</f>
        <v>155</v>
      </c>
      <c r="J144" s="133"/>
      <c r="K144" s="133"/>
      <c r="L144" s="133"/>
      <c r="M144" s="133"/>
      <c r="N144" s="135"/>
      <c r="O144" s="134"/>
      <c r="P144" s="133"/>
      <c r="Q144" s="133"/>
      <c r="R144" s="135"/>
      <c r="S144" s="134">
        <f aca="true" t="shared" si="5" ref="S144:X144">SUM(S133:S143)</f>
        <v>40</v>
      </c>
      <c r="T144" s="133">
        <f t="shared" si="5"/>
        <v>40</v>
      </c>
      <c r="U144" s="133">
        <f t="shared" si="5"/>
        <v>25</v>
      </c>
      <c r="V144" s="135">
        <f t="shared" si="5"/>
        <v>85</v>
      </c>
      <c r="W144" s="424">
        <f t="shared" si="5"/>
        <v>30</v>
      </c>
      <c r="X144" s="138">
        <f t="shared" si="5"/>
        <v>30</v>
      </c>
      <c r="Y144" s="138"/>
      <c r="Z144" s="138"/>
    </row>
    <row r="145" spans="1:26" ht="11.25" thickBot="1" thickTop="1">
      <c r="A145" s="414" t="s">
        <v>90</v>
      </c>
      <c r="B145" s="255"/>
      <c r="C145" s="256"/>
      <c r="D145" s="255"/>
      <c r="E145" s="257"/>
      <c r="F145" s="258"/>
      <c r="G145" s="257"/>
      <c r="H145" s="262"/>
      <c r="I145" s="241"/>
      <c r="J145" s="241"/>
      <c r="K145" s="241"/>
      <c r="L145" s="241"/>
      <c r="M145" s="241"/>
      <c r="N145" s="258"/>
      <c r="O145" s="257"/>
      <c r="P145" s="241"/>
      <c r="Q145" s="241"/>
      <c r="R145" s="258"/>
      <c r="S145" s="257"/>
      <c r="T145" s="241"/>
      <c r="U145" s="241"/>
      <c r="V145" s="258"/>
      <c r="W145" s="259"/>
      <c r="X145" s="260"/>
      <c r="Y145" s="260"/>
      <c r="Z145" s="260"/>
    </row>
    <row r="146" spans="1:26" ht="9.75">
      <c r="A146" s="537" t="s">
        <v>181</v>
      </c>
      <c r="B146" s="670"/>
      <c r="C146" s="671" t="s">
        <v>82</v>
      </c>
      <c r="D146" s="670"/>
      <c r="E146" s="470">
        <v>25</v>
      </c>
      <c r="F146" s="83">
        <v>2</v>
      </c>
      <c r="G146" s="470"/>
      <c r="H146" s="672">
        <v>15</v>
      </c>
      <c r="I146" s="468">
        <v>10</v>
      </c>
      <c r="J146" s="468"/>
      <c r="K146" s="468"/>
      <c r="L146" s="468"/>
      <c r="M146" s="468"/>
      <c r="N146" s="469"/>
      <c r="O146" s="470"/>
      <c r="P146" s="468"/>
      <c r="Q146" s="468"/>
      <c r="R146" s="469"/>
      <c r="S146" s="470">
        <v>15</v>
      </c>
      <c r="T146" s="468">
        <v>10</v>
      </c>
      <c r="U146" s="468"/>
      <c r="V146" s="469"/>
      <c r="W146" s="666"/>
      <c r="X146" s="667"/>
      <c r="Y146" s="132"/>
      <c r="Z146" s="132"/>
    </row>
    <row r="147" spans="1:26" ht="9.75">
      <c r="A147" s="504"/>
      <c r="B147" s="445"/>
      <c r="C147" s="457"/>
      <c r="D147" s="445"/>
      <c r="E147" s="447"/>
      <c r="F147" s="83">
        <v>2</v>
      </c>
      <c r="G147" s="447"/>
      <c r="H147" s="495"/>
      <c r="I147" s="453"/>
      <c r="J147" s="453"/>
      <c r="K147" s="453"/>
      <c r="L147" s="453"/>
      <c r="M147" s="453"/>
      <c r="N147" s="455"/>
      <c r="O147" s="447"/>
      <c r="P147" s="453"/>
      <c r="Q147" s="453"/>
      <c r="R147" s="455"/>
      <c r="S147" s="447"/>
      <c r="T147" s="453"/>
      <c r="U147" s="453"/>
      <c r="V147" s="455"/>
      <c r="W147" s="449"/>
      <c r="X147" s="451"/>
      <c r="Y147" s="132"/>
      <c r="Z147" s="132"/>
    </row>
    <row r="148" spans="1:26" ht="20.25">
      <c r="A148" s="164" t="s">
        <v>98</v>
      </c>
      <c r="B148" s="39"/>
      <c r="C148" s="390" t="s">
        <v>32</v>
      </c>
      <c r="D148" s="341"/>
      <c r="E148" s="276">
        <v>15</v>
      </c>
      <c r="F148" s="291">
        <v>2</v>
      </c>
      <c r="G148" s="276"/>
      <c r="H148" s="288">
        <v>15</v>
      </c>
      <c r="I148" s="40"/>
      <c r="J148" s="40"/>
      <c r="K148" s="40"/>
      <c r="L148" s="40"/>
      <c r="M148" s="40"/>
      <c r="N148" s="291"/>
      <c r="O148" s="276"/>
      <c r="P148" s="40"/>
      <c r="Q148" s="40"/>
      <c r="R148" s="291"/>
      <c r="S148" s="276">
        <v>15</v>
      </c>
      <c r="T148" s="40"/>
      <c r="U148" s="183"/>
      <c r="V148" s="99"/>
      <c r="W148" s="131"/>
      <c r="X148" s="132"/>
      <c r="Y148" s="73"/>
      <c r="Z148" s="73"/>
    </row>
    <row r="149" spans="1:26" ht="9.75">
      <c r="A149" s="466" t="s">
        <v>92</v>
      </c>
      <c r="B149" s="444"/>
      <c r="C149" s="456" t="s">
        <v>32</v>
      </c>
      <c r="D149" s="444" t="s">
        <v>32</v>
      </c>
      <c r="E149" s="446">
        <v>50</v>
      </c>
      <c r="F149" s="15">
        <v>3</v>
      </c>
      <c r="G149" s="446"/>
      <c r="H149" s="464"/>
      <c r="I149" s="452"/>
      <c r="J149" s="452">
        <v>50</v>
      </c>
      <c r="K149" s="452"/>
      <c r="L149" s="452"/>
      <c r="M149" s="452"/>
      <c r="N149" s="454"/>
      <c r="O149" s="446"/>
      <c r="P149" s="452"/>
      <c r="Q149" s="452"/>
      <c r="R149" s="454"/>
      <c r="S149" s="446"/>
      <c r="T149" s="452">
        <v>25</v>
      </c>
      <c r="U149" s="452"/>
      <c r="V149" s="454">
        <v>25</v>
      </c>
      <c r="W149" s="448"/>
      <c r="X149" s="450"/>
      <c r="Y149" s="450"/>
      <c r="Z149" s="450"/>
    </row>
    <row r="150" spans="1:26" ht="9.75">
      <c r="A150" s="467"/>
      <c r="B150" s="445"/>
      <c r="C150" s="457"/>
      <c r="D150" s="445"/>
      <c r="E150" s="447"/>
      <c r="F150" s="15">
        <v>3</v>
      </c>
      <c r="G150" s="447"/>
      <c r="H150" s="465"/>
      <c r="I150" s="453"/>
      <c r="J150" s="453"/>
      <c r="K150" s="453"/>
      <c r="L150" s="453"/>
      <c r="M150" s="453"/>
      <c r="N150" s="455"/>
      <c r="O150" s="447"/>
      <c r="P150" s="453"/>
      <c r="Q150" s="453"/>
      <c r="R150" s="455"/>
      <c r="S150" s="447"/>
      <c r="T150" s="453"/>
      <c r="U150" s="453"/>
      <c r="V150" s="455"/>
      <c r="W150" s="449"/>
      <c r="X150" s="451"/>
      <c r="Y150" s="451"/>
      <c r="Z150" s="451"/>
    </row>
    <row r="151" spans="1:26" ht="9.75">
      <c r="A151" s="308" t="s">
        <v>95</v>
      </c>
      <c r="B151" s="21"/>
      <c r="C151" s="13"/>
      <c r="D151" s="21" t="s">
        <v>32</v>
      </c>
      <c r="E151" s="14">
        <v>25</v>
      </c>
      <c r="F151" s="15">
        <v>3</v>
      </c>
      <c r="G151" s="14"/>
      <c r="H151" s="6">
        <v>25</v>
      </c>
      <c r="I151" s="11"/>
      <c r="J151" s="11"/>
      <c r="K151" s="11"/>
      <c r="L151" s="11"/>
      <c r="M151" s="11"/>
      <c r="N151" s="15"/>
      <c r="O151" s="14"/>
      <c r="P151" s="11"/>
      <c r="Q151" s="11"/>
      <c r="R151" s="15"/>
      <c r="S151" s="14"/>
      <c r="T151" s="11"/>
      <c r="U151" s="11">
        <v>25</v>
      </c>
      <c r="V151" s="15"/>
      <c r="W151" s="72"/>
      <c r="X151" s="73"/>
      <c r="Y151" s="132"/>
      <c r="Z151" s="132"/>
    </row>
    <row r="152" spans="1:26" ht="9.75">
      <c r="A152" s="426" t="s">
        <v>93</v>
      </c>
      <c r="B152" s="98"/>
      <c r="C152" s="430" t="s">
        <v>32</v>
      </c>
      <c r="D152" s="98"/>
      <c r="E152" s="431">
        <v>15</v>
      </c>
      <c r="F152" s="15">
        <v>4</v>
      </c>
      <c r="G152" s="431"/>
      <c r="H152" s="407">
        <v>15</v>
      </c>
      <c r="I152" s="183"/>
      <c r="J152" s="183"/>
      <c r="K152" s="183"/>
      <c r="L152" s="183"/>
      <c r="M152" s="183"/>
      <c r="N152" s="99"/>
      <c r="O152" s="431"/>
      <c r="P152" s="183"/>
      <c r="Q152" s="183"/>
      <c r="R152" s="99"/>
      <c r="S152" s="431"/>
      <c r="T152" s="183"/>
      <c r="U152" s="183"/>
      <c r="V152" s="99"/>
      <c r="W152" s="432">
        <v>15</v>
      </c>
      <c r="X152" s="132"/>
      <c r="Y152" s="73"/>
      <c r="Z152" s="73"/>
    </row>
    <row r="153" spans="1:26" ht="9.75">
      <c r="A153" s="466" t="s">
        <v>91</v>
      </c>
      <c r="B153" s="444"/>
      <c r="C153" s="456" t="s">
        <v>82</v>
      </c>
      <c r="D153" s="444"/>
      <c r="E153" s="446">
        <v>45</v>
      </c>
      <c r="F153" s="15">
        <v>3</v>
      </c>
      <c r="G153" s="446">
        <v>15</v>
      </c>
      <c r="H153" s="464"/>
      <c r="I153" s="452">
        <v>30</v>
      </c>
      <c r="J153" s="452"/>
      <c r="K153" s="452"/>
      <c r="L153" s="452"/>
      <c r="M153" s="452"/>
      <c r="N153" s="454"/>
      <c r="O153" s="446"/>
      <c r="P153" s="452"/>
      <c r="Q153" s="452"/>
      <c r="R153" s="454"/>
      <c r="S153" s="446"/>
      <c r="T153" s="452"/>
      <c r="U153" s="558"/>
      <c r="V153" s="500"/>
      <c r="W153" s="448">
        <v>15</v>
      </c>
      <c r="X153" s="450">
        <v>30</v>
      </c>
      <c r="Y153" s="450"/>
      <c r="Z153" s="450"/>
    </row>
    <row r="154" spans="1:26" ht="9.75">
      <c r="A154" s="467"/>
      <c r="B154" s="445"/>
      <c r="C154" s="457"/>
      <c r="D154" s="445"/>
      <c r="E154" s="447"/>
      <c r="F154" s="15">
        <v>5</v>
      </c>
      <c r="G154" s="447"/>
      <c r="H154" s="465"/>
      <c r="I154" s="453"/>
      <c r="J154" s="453"/>
      <c r="K154" s="453"/>
      <c r="L154" s="453"/>
      <c r="M154" s="453"/>
      <c r="N154" s="455"/>
      <c r="O154" s="447"/>
      <c r="P154" s="453"/>
      <c r="Q154" s="453"/>
      <c r="R154" s="455"/>
      <c r="S154" s="447"/>
      <c r="T154" s="453"/>
      <c r="U154" s="559"/>
      <c r="V154" s="501"/>
      <c r="W154" s="449"/>
      <c r="X154" s="451"/>
      <c r="Y154" s="451"/>
      <c r="Z154" s="451"/>
    </row>
    <row r="155" spans="1:26" ht="15.75" customHeight="1" thickBot="1">
      <c r="A155" s="164" t="s">
        <v>110</v>
      </c>
      <c r="B155" s="39"/>
      <c r="C155" s="29" t="s">
        <v>32</v>
      </c>
      <c r="D155" s="39"/>
      <c r="E155" s="276">
        <v>20</v>
      </c>
      <c r="F155" s="291">
        <v>4</v>
      </c>
      <c r="G155" s="276"/>
      <c r="H155" s="288">
        <v>20</v>
      </c>
      <c r="I155" s="40"/>
      <c r="J155" s="40"/>
      <c r="K155" s="40"/>
      <c r="L155" s="40"/>
      <c r="M155" s="40"/>
      <c r="N155" s="291"/>
      <c r="O155" s="276"/>
      <c r="P155" s="40"/>
      <c r="Q155" s="40"/>
      <c r="R155" s="291"/>
      <c r="S155" s="276"/>
      <c r="T155" s="280"/>
      <c r="U155" s="40"/>
      <c r="V155" s="340"/>
      <c r="W155" s="278">
        <v>20</v>
      </c>
      <c r="X155" s="415"/>
      <c r="Y155" s="280"/>
      <c r="Z155" s="280"/>
    </row>
    <row r="156" spans="1:26" ht="18.75" customHeight="1" thickBot="1" thickTop="1">
      <c r="A156" s="317"/>
      <c r="B156" s="321"/>
      <c r="C156" s="320" t="s">
        <v>205</v>
      </c>
      <c r="D156" s="322" t="s">
        <v>82</v>
      </c>
      <c r="E156" s="323">
        <f>SUM(E146:E155)</f>
        <v>195</v>
      </c>
      <c r="F156" s="324">
        <f>SUM(F146:F155)</f>
        <v>31</v>
      </c>
      <c r="G156" s="323">
        <f>SUM(G153:G155)</f>
        <v>15</v>
      </c>
      <c r="H156" s="328">
        <f>SUM(H146:H155)</f>
        <v>90</v>
      </c>
      <c r="I156" s="326">
        <f>SUM(I146:I155)</f>
        <v>40</v>
      </c>
      <c r="J156" s="326">
        <f>SUM(J146:J155)</f>
        <v>50</v>
      </c>
      <c r="K156" s="326"/>
      <c r="L156" s="326"/>
      <c r="M156" s="326"/>
      <c r="N156" s="324"/>
      <c r="O156" s="323"/>
      <c r="P156" s="326"/>
      <c r="Q156" s="326"/>
      <c r="R156" s="324"/>
      <c r="S156" s="323">
        <f aca="true" t="shared" si="6" ref="S156:X156">SUM(S146:S155)</f>
        <v>30</v>
      </c>
      <c r="T156" s="326">
        <f t="shared" si="6"/>
        <v>35</v>
      </c>
      <c r="U156" s="326">
        <f t="shared" si="6"/>
        <v>25</v>
      </c>
      <c r="V156" s="324">
        <f t="shared" si="6"/>
        <v>25</v>
      </c>
      <c r="W156" s="327">
        <f t="shared" si="6"/>
        <v>50</v>
      </c>
      <c r="X156" s="287">
        <f t="shared" si="6"/>
        <v>30</v>
      </c>
      <c r="Y156" s="287"/>
      <c r="Z156" s="287"/>
    </row>
    <row r="157" spans="1:26" ht="18" customHeight="1" thickBot="1" thickTop="1">
      <c r="A157" s="342" t="s">
        <v>147</v>
      </c>
      <c r="B157" s="343"/>
      <c r="C157" s="344"/>
      <c r="D157" s="345"/>
      <c r="E157" s="346">
        <f>SUM(E144,E156)</f>
        <v>445</v>
      </c>
      <c r="F157" s="347"/>
      <c r="G157" s="346">
        <f>SUM(G144,G156)</f>
        <v>70</v>
      </c>
      <c r="H157" s="349">
        <f>SUM(H144,H156)</f>
        <v>130</v>
      </c>
      <c r="I157" s="348">
        <f>SUM(I144,I156)</f>
        <v>195</v>
      </c>
      <c r="J157" s="348">
        <f>SUM(J144,J156)</f>
        <v>50</v>
      </c>
      <c r="K157" s="348"/>
      <c r="L157" s="348"/>
      <c r="M157" s="348"/>
      <c r="N157" s="347"/>
      <c r="O157" s="346"/>
      <c r="P157" s="348"/>
      <c r="Q157" s="348"/>
      <c r="R157" s="347"/>
      <c r="S157" s="478">
        <f>SUM(S144:T144,S156:T156)</f>
        <v>145</v>
      </c>
      <c r="T157" s="479"/>
      <c r="U157" s="480">
        <f>SUM(U144:V144,U156:V156)</f>
        <v>160</v>
      </c>
      <c r="V157" s="481"/>
      <c r="W157" s="482">
        <f>SUM(W144:X144,W156:X156)</f>
        <v>140</v>
      </c>
      <c r="X157" s="483"/>
      <c r="Y157" s="484"/>
      <c r="Z157" s="483"/>
    </row>
    <row r="158" spans="1:30" s="217" customFormat="1" ht="18.75" customHeight="1" thickBot="1" thickTop="1">
      <c r="A158" s="319" t="s">
        <v>148</v>
      </c>
      <c r="B158" s="322"/>
      <c r="C158" s="320"/>
      <c r="D158" s="322"/>
      <c r="E158" s="323"/>
      <c r="F158" s="324">
        <f>SUM(F144,F156)</f>
        <v>58</v>
      </c>
      <c r="G158" s="323"/>
      <c r="H158" s="328"/>
      <c r="I158" s="326"/>
      <c r="J158" s="326"/>
      <c r="K158" s="326"/>
      <c r="L158" s="326"/>
      <c r="M158" s="326"/>
      <c r="N158" s="324"/>
      <c r="O158" s="323"/>
      <c r="P158" s="326"/>
      <c r="Q158" s="326"/>
      <c r="R158" s="324"/>
      <c r="S158" s="478">
        <f>SUM(F133:F135,F146:F149)</f>
        <v>17</v>
      </c>
      <c r="T158" s="479"/>
      <c r="U158" s="480">
        <f>SUM(F136:F139,F143,F149,F151)</f>
        <v>18</v>
      </c>
      <c r="V158" s="481"/>
      <c r="W158" s="482">
        <f>SUM(F140:F142,F152:F155)</f>
        <v>23</v>
      </c>
      <c r="X158" s="483"/>
      <c r="Y158" s="484"/>
      <c r="Z158" s="483"/>
      <c r="AA158" s="216"/>
      <c r="AB158" s="216"/>
      <c r="AC158" s="216"/>
      <c r="AD158" s="216"/>
    </row>
    <row r="159" spans="1:30" s="217" customFormat="1" ht="18.75" customHeight="1" thickBot="1" thickTop="1">
      <c r="A159" s="376" t="s">
        <v>158</v>
      </c>
      <c r="B159" s="322"/>
      <c r="C159" s="377"/>
      <c r="D159" s="322"/>
      <c r="E159" s="378"/>
      <c r="F159" s="324"/>
      <c r="G159" s="378"/>
      <c r="H159" s="328"/>
      <c r="I159" s="378"/>
      <c r="J159" s="326"/>
      <c r="K159" s="378"/>
      <c r="L159" s="326"/>
      <c r="M159" s="378"/>
      <c r="N159" s="324"/>
      <c r="O159" s="378"/>
      <c r="P159" s="326"/>
      <c r="Q159" s="378"/>
      <c r="R159" s="324"/>
      <c r="S159" s="478">
        <v>2</v>
      </c>
      <c r="T159" s="479"/>
      <c r="U159" s="480">
        <v>1</v>
      </c>
      <c r="V159" s="481"/>
      <c r="W159" s="482"/>
      <c r="X159" s="483"/>
      <c r="Y159" s="548"/>
      <c r="Z159" s="483"/>
      <c r="AA159" s="216"/>
      <c r="AB159" s="216"/>
      <c r="AC159" s="216"/>
      <c r="AD159" s="216"/>
    </row>
    <row r="160" spans="1:26" ht="11.25" thickBot="1" thickTop="1">
      <c r="A160" s="560" t="s">
        <v>149</v>
      </c>
      <c r="B160" s="561"/>
      <c r="C160" s="561"/>
      <c r="D160" s="561"/>
      <c r="E160" s="561"/>
      <c r="F160" s="561"/>
      <c r="G160" s="561"/>
      <c r="H160" s="561"/>
      <c r="I160" s="561"/>
      <c r="J160" s="561"/>
      <c r="K160" s="561"/>
      <c r="L160" s="561"/>
      <c r="M160" s="561"/>
      <c r="N160" s="561"/>
      <c r="O160" s="561"/>
      <c r="P160" s="561"/>
      <c r="Q160" s="561"/>
      <c r="R160" s="561"/>
      <c r="S160" s="561"/>
      <c r="T160" s="561"/>
      <c r="U160" s="561"/>
      <c r="V160" s="561"/>
      <c r="W160" s="561"/>
      <c r="X160" s="561"/>
      <c r="Y160" s="561"/>
      <c r="Z160" s="562"/>
    </row>
    <row r="161" spans="1:26" ht="14.25" customHeight="1" thickTop="1">
      <c r="A161" s="314" t="s">
        <v>63</v>
      </c>
      <c r="B161" s="316"/>
      <c r="C161" s="247" t="s">
        <v>21</v>
      </c>
      <c r="D161" s="316"/>
      <c r="E161" s="334">
        <v>15</v>
      </c>
      <c r="F161" s="297">
        <v>1</v>
      </c>
      <c r="G161" s="334"/>
      <c r="H161" s="335"/>
      <c r="I161" s="42">
        <v>15</v>
      </c>
      <c r="J161" s="42"/>
      <c r="K161" s="42"/>
      <c r="L161" s="42"/>
      <c r="M161" s="42"/>
      <c r="N161" s="297"/>
      <c r="O161" s="334"/>
      <c r="P161" s="42"/>
      <c r="Q161" s="42"/>
      <c r="R161" s="297"/>
      <c r="S161" s="334"/>
      <c r="T161" s="42">
        <v>15</v>
      </c>
      <c r="U161" s="42"/>
      <c r="V161" s="297"/>
      <c r="W161" s="336"/>
      <c r="X161" s="337"/>
      <c r="Y161" s="337"/>
      <c r="Z161" s="337"/>
    </row>
    <row r="162" spans="1:26" ht="13.5" customHeight="1">
      <c r="A162" s="308" t="s">
        <v>64</v>
      </c>
      <c r="B162" s="39"/>
      <c r="C162" s="29"/>
      <c r="D162" s="39" t="s">
        <v>21</v>
      </c>
      <c r="E162" s="276">
        <v>30</v>
      </c>
      <c r="F162" s="291">
        <v>2</v>
      </c>
      <c r="G162" s="276"/>
      <c r="H162" s="333"/>
      <c r="I162" s="40"/>
      <c r="J162" s="40"/>
      <c r="K162" s="40"/>
      <c r="L162" s="40"/>
      <c r="M162" s="40"/>
      <c r="N162" s="291">
        <v>30</v>
      </c>
      <c r="O162" s="276"/>
      <c r="P162" s="40"/>
      <c r="Q162" s="40"/>
      <c r="R162" s="291"/>
      <c r="S162" s="276"/>
      <c r="T162" s="40"/>
      <c r="U162" s="40"/>
      <c r="V162" s="291">
        <v>30</v>
      </c>
      <c r="W162" s="278"/>
      <c r="X162" s="280"/>
      <c r="Y162" s="280"/>
      <c r="Z162" s="280"/>
    </row>
    <row r="163" spans="1:26" ht="9.75">
      <c r="A163" s="466" t="s">
        <v>65</v>
      </c>
      <c r="B163" s="553"/>
      <c r="C163" s="555" t="s">
        <v>21</v>
      </c>
      <c r="D163" s="553" t="s">
        <v>21</v>
      </c>
      <c r="E163" s="551">
        <v>120</v>
      </c>
      <c r="F163" s="291">
        <v>4</v>
      </c>
      <c r="G163" s="551"/>
      <c r="H163" s="544"/>
      <c r="I163" s="520"/>
      <c r="J163" s="520"/>
      <c r="K163" s="520"/>
      <c r="L163" s="520"/>
      <c r="M163" s="520"/>
      <c r="N163" s="522">
        <v>120</v>
      </c>
      <c r="O163" s="551"/>
      <c r="P163" s="520"/>
      <c r="Q163" s="520"/>
      <c r="R163" s="522"/>
      <c r="S163" s="551"/>
      <c r="T163" s="520"/>
      <c r="U163" s="520"/>
      <c r="V163" s="522"/>
      <c r="W163" s="546"/>
      <c r="X163" s="518">
        <v>60</v>
      </c>
      <c r="Y163" s="518"/>
      <c r="Z163" s="518">
        <v>60</v>
      </c>
    </row>
    <row r="164" spans="1:26" ht="9.75">
      <c r="A164" s="467"/>
      <c r="B164" s="563"/>
      <c r="C164" s="543"/>
      <c r="D164" s="563"/>
      <c r="E164" s="516"/>
      <c r="F164" s="286">
        <v>4</v>
      </c>
      <c r="G164" s="516"/>
      <c r="H164" s="534"/>
      <c r="I164" s="509"/>
      <c r="J164" s="509"/>
      <c r="K164" s="509"/>
      <c r="L164" s="509"/>
      <c r="M164" s="509"/>
      <c r="N164" s="525"/>
      <c r="O164" s="516"/>
      <c r="P164" s="509"/>
      <c r="Q164" s="509"/>
      <c r="R164" s="525"/>
      <c r="S164" s="516"/>
      <c r="T164" s="509"/>
      <c r="U164" s="509"/>
      <c r="V164" s="525"/>
      <c r="W164" s="547"/>
      <c r="X164" s="519"/>
      <c r="Y164" s="519"/>
      <c r="Z164" s="519"/>
    </row>
    <row r="165" spans="1:26" ht="9.75">
      <c r="A165" s="466" t="s">
        <v>66</v>
      </c>
      <c r="B165" s="553"/>
      <c r="C165" s="555"/>
      <c r="D165" s="553" t="s">
        <v>21</v>
      </c>
      <c r="E165" s="551">
        <v>60</v>
      </c>
      <c r="F165" s="522">
        <v>5</v>
      </c>
      <c r="G165" s="551"/>
      <c r="H165" s="544"/>
      <c r="I165" s="520"/>
      <c r="J165" s="520"/>
      <c r="K165" s="520"/>
      <c r="L165" s="520"/>
      <c r="M165" s="520"/>
      <c r="N165" s="522">
        <v>60</v>
      </c>
      <c r="O165" s="551"/>
      <c r="P165" s="520"/>
      <c r="Q165" s="520"/>
      <c r="R165" s="522"/>
      <c r="S165" s="551"/>
      <c r="T165" s="520"/>
      <c r="U165" s="520"/>
      <c r="V165" s="522"/>
      <c r="W165" s="546"/>
      <c r="X165" s="518"/>
      <c r="Y165" s="518"/>
      <c r="Z165" s="518">
        <v>60</v>
      </c>
    </row>
    <row r="166" spans="1:26" ht="12.75" customHeight="1" thickBot="1">
      <c r="A166" s="552"/>
      <c r="B166" s="554"/>
      <c r="C166" s="556"/>
      <c r="D166" s="554"/>
      <c r="E166" s="557"/>
      <c r="F166" s="523"/>
      <c r="G166" s="557"/>
      <c r="H166" s="545"/>
      <c r="I166" s="521"/>
      <c r="J166" s="521"/>
      <c r="K166" s="521"/>
      <c r="L166" s="521"/>
      <c r="M166" s="521"/>
      <c r="N166" s="523"/>
      <c r="O166" s="557"/>
      <c r="P166" s="521"/>
      <c r="Q166" s="521"/>
      <c r="R166" s="523"/>
      <c r="S166" s="557"/>
      <c r="T166" s="521"/>
      <c r="U166" s="521"/>
      <c r="V166" s="523"/>
      <c r="W166" s="550"/>
      <c r="X166" s="549"/>
      <c r="Y166" s="549"/>
      <c r="Z166" s="549"/>
    </row>
    <row r="167" spans="1:30" s="217" customFormat="1" ht="13.5" customHeight="1" thickBot="1" thickTop="1">
      <c r="A167" s="214"/>
      <c r="B167" s="215"/>
      <c r="C167" s="338" t="s">
        <v>44</v>
      </c>
      <c r="D167" s="322" t="s">
        <v>75</v>
      </c>
      <c r="E167" s="323">
        <f>SUM(E161:E165)</f>
        <v>225</v>
      </c>
      <c r="F167" s="324">
        <f>SUM(F161:F166)</f>
        <v>16</v>
      </c>
      <c r="G167" s="323"/>
      <c r="H167" s="339"/>
      <c r="I167" s="326">
        <f>SUM(I161:I165)</f>
        <v>15</v>
      </c>
      <c r="J167" s="326"/>
      <c r="K167" s="326"/>
      <c r="L167" s="326"/>
      <c r="M167" s="326"/>
      <c r="N167" s="324">
        <f>SUM(N161:N165)</f>
        <v>210</v>
      </c>
      <c r="O167" s="323"/>
      <c r="P167" s="326"/>
      <c r="Q167" s="326"/>
      <c r="R167" s="324"/>
      <c r="S167" s="323"/>
      <c r="T167" s="326">
        <f>SUM(T161:T165)</f>
        <v>15</v>
      </c>
      <c r="U167" s="326"/>
      <c r="V167" s="324">
        <f>SUM(V161:V165)</f>
        <v>30</v>
      </c>
      <c r="W167" s="327"/>
      <c r="X167" s="287">
        <f>SUM(X161:X165)</f>
        <v>60</v>
      </c>
      <c r="Y167" s="287"/>
      <c r="Z167" s="287">
        <f>SUM(Z161:Z165)</f>
        <v>120</v>
      </c>
      <c r="AA167" s="216"/>
      <c r="AB167" s="216"/>
      <c r="AC167" s="216"/>
      <c r="AD167" s="216"/>
    </row>
    <row r="168" spans="1:26" ht="11.25" thickBot="1" thickTop="1">
      <c r="A168" s="356" t="s">
        <v>81</v>
      </c>
      <c r="B168" s="370"/>
      <c r="C168" s="357"/>
      <c r="D168" s="371" t="s">
        <v>168</v>
      </c>
      <c r="E168" s="372">
        <v>90</v>
      </c>
      <c r="F168" s="371">
        <v>10</v>
      </c>
      <c r="G168" s="372">
        <v>30</v>
      </c>
      <c r="H168" s="373"/>
      <c r="I168" s="372">
        <v>60</v>
      </c>
      <c r="J168" s="373"/>
      <c r="K168" s="357"/>
      <c r="L168" s="373"/>
      <c r="M168" s="357"/>
      <c r="N168" s="370"/>
      <c r="O168" s="372"/>
      <c r="P168" s="373"/>
      <c r="Q168" s="357"/>
      <c r="R168" s="370"/>
      <c r="S168" s="357"/>
      <c r="T168" s="373"/>
      <c r="U168" s="357"/>
      <c r="V168" s="370"/>
      <c r="W168" s="357"/>
      <c r="X168" s="373"/>
      <c r="Y168" s="372">
        <v>30</v>
      </c>
      <c r="Z168" s="374">
        <v>60</v>
      </c>
    </row>
    <row r="169" spans="1:26" ht="11.25" thickBot="1" thickTop="1">
      <c r="A169" s="433"/>
      <c r="B169" s="434"/>
      <c r="C169" s="435"/>
      <c r="D169" s="135"/>
      <c r="E169" s="366"/>
      <c r="F169" s="135"/>
      <c r="G169" s="435"/>
      <c r="H169" s="364"/>
      <c r="I169" s="435"/>
      <c r="J169" s="364"/>
      <c r="K169" s="435"/>
      <c r="L169" s="364"/>
      <c r="M169" s="435"/>
      <c r="N169" s="434"/>
      <c r="O169" s="366"/>
      <c r="P169" s="364"/>
      <c r="Q169" s="435"/>
      <c r="R169" s="434"/>
      <c r="S169" s="435"/>
      <c r="T169" s="364"/>
      <c r="U169" s="435"/>
      <c r="V169" s="434"/>
      <c r="W169" s="435"/>
      <c r="X169" s="364"/>
      <c r="Y169" s="366"/>
      <c r="Z169" s="133"/>
    </row>
    <row r="170" spans="1:27" ht="11.25" thickBot="1" thickTop="1">
      <c r="A170" s="433"/>
      <c r="B170" s="434"/>
      <c r="C170" s="435"/>
      <c r="D170" s="135"/>
      <c r="E170" s="366"/>
      <c r="F170" s="135"/>
      <c r="G170" s="435"/>
      <c r="H170" s="364"/>
      <c r="I170" s="435"/>
      <c r="J170" s="364"/>
      <c r="K170" s="435"/>
      <c r="L170" s="364"/>
      <c r="M170" s="435"/>
      <c r="N170" s="434"/>
      <c r="O170" s="366"/>
      <c r="P170" s="364"/>
      <c r="Q170" s="435"/>
      <c r="R170" s="434"/>
      <c r="S170" s="435"/>
      <c r="T170" s="364"/>
      <c r="U170" s="435"/>
      <c r="V170" s="434"/>
      <c r="W170" s="435"/>
      <c r="X170" s="364"/>
      <c r="Y170" s="366"/>
      <c r="Z170" s="133"/>
      <c r="AA170" s="436"/>
    </row>
    <row r="171" spans="1:26" ht="21" thickBot="1" thickTop="1">
      <c r="A171" s="363" t="s">
        <v>152</v>
      </c>
      <c r="B171" s="358"/>
      <c r="C171" s="359"/>
      <c r="D171" s="360"/>
      <c r="E171" s="361">
        <f>SUM(E57)</f>
        <v>725</v>
      </c>
      <c r="F171" s="360"/>
      <c r="G171" s="359"/>
      <c r="H171" s="362"/>
      <c r="I171" s="359"/>
      <c r="J171" s="362"/>
      <c r="K171" s="359"/>
      <c r="L171" s="362"/>
      <c r="M171" s="359"/>
      <c r="N171" s="358"/>
      <c r="O171" s="656">
        <f>SUM(O57:P57)</f>
        <v>225</v>
      </c>
      <c r="P171" s="657"/>
      <c r="Q171" s="658">
        <f>SUM(Q57:R57)</f>
        <v>260</v>
      </c>
      <c r="R171" s="659"/>
      <c r="S171" s="656">
        <f>SUM(S57:T57)</f>
        <v>90</v>
      </c>
      <c r="T171" s="657"/>
      <c r="U171" s="658">
        <f>SUM(U57:V57)</f>
        <v>80</v>
      </c>
      <c r="V171" s="659"/>
      <c r="W171" s="656">
        <f>SUM(W57:X57)</f>
        <v>15</v>
      </c>
      <c r="X171" s="657"/>
      <c r="Y171" s="658">
        <f>SUM(Y57:Z57)</f>
        <v>55</v>
      </c>
      <c r="Z171" s="657"/>
    </row>
    <row r="172" spans="1:26" ht="21" thickBot="1" thickTop="1">
      <c r="A172" s="363" t="s">
        <v>153</v>
      </c>
      <c r="B172" s="358"/>
      <c r="C172" s="359"/>
      <c r="D172" s="360"/>
      <c r="E172" s="361"/>
      <c r="F172" s="360">
        <f>SUM(F58)</f>
        <v>96</v>
      </c>
      <c r="G172" s="359"/>
      <c r="H172" s="362"/>
      <c r="I172" s="359"/>
      <c r="J172" s="362"/>
      <c r="K172" s="359"/>
      <c r="L172" s="362"/>
      <c r="M172" s="359"/>
      <c r="N172" s="358"/>
      <c r="O172" s="656">
        <f>SUM(O58:P58)</f>
        <v>30</v>
      </c>
      <c r="P172" s="657"/>
      <c r="Q172" s="658">
        <f>SUM(Q58:R58)</f>
        <v>30</v>
      </c>
      <c r="R172" s="659"/>
      <c r="S172" s="656">
        <f>SUM(S58:T58)</f>
        <v>12</v>
      </c>
      <c r="T172" s="657"/>
      <c r="U172" s="658">
        <f>SUM(U58:V58)</f>
        <v>10</v>
      </c>
      <c r="V172" s="659"/>
      <c r="W172" s="656">
        <f>SUM(W58:X58)</f>
        <v>3</v>
      </c>
      <c r="X172" s="657"/>
      <c r="Y172" s="658">
        <f>SUM(Y58:Z58)</f>
        <v>11</v>
      </c>
      <c r="Z172" s="657"/>
    </row>
    <row r="173" spans="1:26" ht="14.25" customHeight="1" thickBot="1" thickTop="1">
      <c r="A173" s="350" t="s">
        <v>169</v>
      </c>
      <c r="B173" s="351"/>
      <c r="C173" s="352"/>
      <c r="D173" s="353"/>
      <c r="E173" s="354">
        <f>SUM(E157)</f>
        <v>445</v>
      </c>
      <c r="F173" s="353"/>
      <c r="G173" s="352"/>
      <c r="H173" s="355"/>
      <c r="I173" s="352"/>
      <c r="J173" s="355"/>
      <c r="K173" s="352"/>
      <c r="L173" s="355"/>
      <c r="M173" s="352"/>
      <c r="N173" s="351"/>
      <c r="O173" s="652"/>
      <c r="P173" s="653"/>
      <c r="Q173" s="654"/>
      <c r="R173" s="655"/>
      <c r="S173" s="652">
        <f>SUM(S157:T157)</f>
        <v>145</v>
      </c>
      <c r="T173" s="653"/>
      <c r="U173" s="654">
        <f>SUM(U157:V157)</f>
        <v>160</v>
      </c>
      <c r="V173" s="655"/>
      <c r="W173" s="652">
        <f>SUM(W157:X157)</f>
        <v>140</v>
      </c>
      <c r="X173" s="653"/>
      <c r="Y173" s="654">
        <f>SUM(Y157:Z157)</f>
        <v>0</v>
      </c>
      <c r="Z173" s="653"/>
    </row>
    <row r="174" spans="1:26" ht="14.25" customHeight="1" thickBot="1" thickTop="1">
      <c r="A174" s="350" t="s">
        <v>170</v>
      </c>
      <c r="B174" s="351"/>
      <c r="C174" s="352"/>
      <c r="D174" s="353"/>
      <c r="E174" s="354"/>
      <c r="F174" s="353">
        <f>SUM(F158)</f>
        <v>58</v>
      </c>
      <c r="G174" s="352"/>
      <c r="H174" s="355"/>
      <c r="I174" s="352"/>
      <c r="J174" s="355"/>
      <c r="K174" s="352"/>
      <c r="L174" s="355"/>
      <c r="M174" s="352"/>
      <c r="N174" s="351"/>
      <c r="O174" s="652"/>
      <c r="P174" s="653"/>
      <c r="Q174" s="654"/>
      <c r="R174" s="655"/>
      <c r="S174" s="652">
        <f>SUM(S158:T158)</f>
        <v>17</v>
      </c>
      <c r="T174" s="653"/>
      <c r="U174" s="654">
        <f>SUM(U158:V158)</f>
        <v>18</v>
      </c>
      <c r="V174" s="655"/>
      <c r="W174" s="652">
        <f>SUM(W158:X158)</f>
        <v>23</v>
      </c>
      <c r="X174" s="653"/>
      <c r="Y174" s="654">
        <f>SUM(Y158:Z158)</f>
        <v>0</v>
      </c>
      <c r="Z174" s="653"/>
    </row>
    <row r="175" spans="1:26" ht="14.25" customHeight="1" thickBot="1" thickTop="1">
      <c r="A175" s="350" t="s">
        <v>154</v>
      </c>
      <c r="B175" s="351"/>
      <c r="C175" s="352"/>
      <c r="D175" s="353"/>
      <c r="E175" s="354">
        <f>SUM(E167)</f>
        <v>225</v>
      </c>
      <c r="F175" s="353"/>
      <c r="G175" s="352"/>
      <c r="H175" s="355"/>
      <c r="I175" s="352"/>
      <c r="J175" s="355"/>
      <c r="K175" s="352"/>
      <c r="L175" s="355"/>
      <c r="M175" s="352"/>
      <c r="N175" s="351"/>
      <c r="O175" s="652"/>
      <c r="P175" s="653"/>
      <c r="Q175" s="654"/>
      <c r="R175" s="655"/>
      <c r="S175" s="652">
        <f>SUM(T167)</f>
        <v>15</v>
      </c>
      <c r="T175" s="653"/>
      <c r="U175" s="654">
        <f>SUM(V167)</f>
        <v>30</v>
      </c>
      <c r="V175" s="655"/>
      <c r="W175" s="652">
        <f>SUM(X167)</f>
        <v>60</v>
      </c>
      <c r="X175" s="653"/>
      <c r="Y175" s="654">
        <f>SUM(Z167)</f>
        <v>120</v>
      </c>
      <c r="Z175" s="653"/>
    </row>
    <row r="176" spans="1:26" ht="14.25" customHeight="1" thickBot="1" thickTop="1">
      <c r="A176" s="350" t="s">
        <v>155</v>
      </c>
      <c r="B176" s="351"/>
      <c r="C176" s="352"/>
      <c r="D176" s="353"/>
      <c r="E176" s="354"/>
      <c r="F176" s="353">
        <f>SUM(F167)</f>
        <v>16</v>
      </c>
      <c r="G176" s="352"/>
      <c r="H176" s="355"/>
      <c r="I176" s="352"/>
      <c r="J176" s="355"/>
      <c r="K176" s="352"/>
      <c r="L176" s="355"/>
      <c r="M176" s="352"/>
      <c r="N176" s="351"/>
      <c r="O176" s="652"/>
      <c r="P176" s="653"/>
      <c r="Q176" s="654"/>
      <c r="R176" s="655"/>
      <c r="S176" s="652">
        <f>SUM(F161)</f>
        <v>1</v>
      </c>
      <c r="T176" s="653"/>
      <c r="U176" s="654">
        <f>SUM(F162)</f>
        <v>2</v>
      </c>
      <c r="V176" s="655"/>
      <c r="W176" s="652">
        <f>SUM(F163)</f>
        <v>4</v>
      </c>
      <c r="X176" s="653"/>
      <c r="Y176" s="654">
        <f>SUM(F164:F166)</f>
        <v>9</v>
      </c>
      <c r="Z176" s="653"/>
    </row>
    <row r="177" spans="1:26" ht="14.25" customHeight="1" thickBot="1" thickTop="1">
      <c r="A177" s="350" t="s">
        <v>156</v>
      </c>
      <c r="B177" s="351"/>
      <c r="C177" s="352"/>
      <c r="D177" s="353"/>
      <c r="E177" s="354">
        <f>SUM(E168)</f>
        <v>90</v>
      </c>
      <c r="F177" s="353"/>
      <c r="G177" s="352"/>
      <c r="H177" s="355"/>
      <c r="I177" s="352"/>
      <c r="J177" s="355"/>
      <c r="K177" s="352"/>
      <c r="L177" s="355"/>
      <c r="M177" s="352"/>
      <c r="N177" s="351"/>
      <c r="O177" s="652"/>
      <c r="P177" s="653"/>
      <c r="Q177" s="654"/>
      <c r="R177" s="655"/>
      <c r="S177" s="660"/>
      <c r="T177" s="661"/>
      <c r="U177" s="662"/>
      <c r="V177" s="663"/>
      <c r="W177" s="660"/>
      <c r="X177" s="661"/>
      <c r="Y177" s="654">
        <f>SUM(Y168:Z168)</f>
        <v>90</v>
      </c>
      <c r="Z177" s="653"/>
    </row>
    <row r="178" spans="1:26" ht="14.25" customHeight="1" thickBot="1" thickTop="1">
      <c r="A178" s="350" t="s">
        <v>157</v>
      </c>
      <c r="B178" s="351"/>
      <c r="C178" s="352"/>
      <c r="D178" s="353"/>
      <c r="E178" s="354"/>
      <c r="F178" s="353">
        <v>10</v>
      </c>
      <c r="G178" s="352"/>
      <c r="H178" s="355"/>
      <c r="I178" s="352"/>
      <c r="J178" s="355"/>
      <c r="K178" s="352"/>
      <c r="L178" s="355"/>
      <c r="M178" s="352"/>
      <c r="N178" s="351"/>
      <c r="O178" s="652"/>
      <c r="P178" s="653"/>
      <c r="Q178" s="654"/>
      <c r="R178" s="655"/>
      <c r="S178" s="660"/>
      <c r="T178" s="661"/>
      <c r="U178" s="662"/>
      <c r="V178" s="663"/>
      <c r="W178" s="660"/>
      <c r="X178" s="661"/>
      <c r="Y178" s="654">
        <f>SUM(F168)</f>
        <v>10</v>
      </c>
      <c r="Z178" s="653"/>
    </row>
    <row r="179" spans="1:26" ht="14.25" customHeight="1" thickBot="1" thickTop="1">
      <c r="A179" s="350" t="s">
        <v>150</v>
      </c>
      <c r="B179" s="351"/>
      <c r="C179" s="352"/>
      <c r="D179" s="371"/>
      <c r="E179" s="354">
        <f>SUM(E171,E173,E175,E177)</f>
        <v>1485</v>
      </c>
      <c r="F179" s="353"/>
      <c r="G179" s="352"/>
      <c r="H179" s="355"/>
      <c r="I179" s="352"/>
      <c r="J179" s="355"/>
      <c r="K179" s="352"/>
      <c r="L179" s="355"/>
      <c r="M179" s="352"/>
      <c r="N179" s="351"/>
      <c r="O179" s="652">
        <f>SUM(O171)</f>
        <v>225</v>
      </c>
      <c r="P179" s="653"/>
      <c r="Q179" s="654">
        <f>SUM(Q171)</f>
        <v>260</v>
      </c>
      <c r="R179" s="655"/>
      <c r="S179" s="652">
        <f>SUM(S171,S173,S175)</f>
        <v>250</v>
      </c>
      <c r="T179" s="653"/>
      <c r="U179" s="654">
        <f>SUM(U171,U173,U175)</f>
        <v>270</v>
      </c>
      <c r="V179" s="655"/>
      <c r="W179" s="652">
        <f>SUM(W171,W173,W175)</f>
        <v>215</v>
      </c>
      <c r="X179" s="653"/>
      <c r="Y179" s="654">
        <f>SUM(Y171,Y173,Y175,Y177)</f>
        <v>265</v>
      </c>
      <c r="Z179" s="653"/>
    </row>
    <row r="180" spans="1:26" ht="14.25" customHeight="1" thickBot="1" thickTop="1">
      <c r="A180" s="350" t="s">
        <v>151</v>
      </c>
      <c r="B180" s="351"/>
      <c r="C180" s="352"/>
      <c r="D180" s="353"/>
      <c r="E180" s="354"/>
      <c r="F180" s="353">
        <f>SUM(F172,F174,F176,F178)</f>
        <v>180</v>
      </c>
      <c r="G180" s="352"/>
      <c r="H180" s="355"/>
      <c r="I180" s="352"/>
      <c r="J180" s="355"/>
      <c r="K180" s="352"/>
      <c r="L180" s="355"/>
      <c r="M180" s="352"/>
      <c r="N180" s="351"/>
      <c r="O180" s="652">
        <f>SUM(O172)</f>
        <v>30</v>
      </c>
      <c r="P180" s="653"/>
      <c r="Q180" s="654">
        <f>SUM(Q172)</f>
        <v>30</v>
      </c>
      <c r="R180" s="655"/>
      <c r="S180" s="652">
        <f>SUM(S172,S174,S176)</f>
        <v>30</v>
      </c>
      <c r="T180" s="653"/>
      <c r="U180" s="654">
        <f>SUM(U172,U174,U176)</f>
        <v>30</v>
      </c>
      <c r="V180" s="655"/>
      <c r="W180" s="652">
        <f>SUM(W172,W174,W176)</f>
        <v>30</v>
      </c>
      <c r="X180" s="653"/>
      <c r="Y180" s="654">
        <f>SUM(Y172,Y174,Y176,Y178)</f>
        <v>30</v>
      </c>
      <c r="Z180" s="653"/>
    </row>
    <row r="181" spans="1:26" ht="11.25" thickBot="1" thickTop="1">
      <c r="A181" s="120"/>
      <c r="B181" s="121"/>
      <c r="C181" s="150"/>
      <c r="D181" s="121"/>
      <c r="E181" s="151"/>
      <c r="F181" s="152"/>
      <c r="G181" s="151"/>
      <c r="H181" s="153"/>
      <c r="I181" s="154"/>
      <c r="J181" s="154"/>
      <c r="K181" s="154"/>
      <c r="L181" s="154"/>
      <c r="M181" s="154"/>
      <c r="N181" s="152"/>
      <c r="O181" s="151"/>
      <c r="P181" s="154"/>
      <c r="Q181" s="154"/>
      <c r="R181" s="152"/>
      <c r="S181" s="151"/>
      <c r="T181" s="154"/>
      <c r="U181" s="154"/>
      <c r="V181" s="152"/>
      <c r="W181" s="155"/>
      <c r="X181" s="156"/>
      <c r="Y181" s="156"/>
      <c r="Z181" s="156"/>
    </row>
    <row r="182" spans="1:26" ht="10.5" thickTop="1">
      <c r="A182" s="22"/>
      <c r="B182" s="22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176"/>
    </row>
    <row r="183" spans="1:26" ht="9.75">
      <c r="A183" s="443" t="s">
        <v>195</v>
      </c>
      <c r="B183" s="443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176"/>
    </row>
    <row r="184" spans="1:26" ht="9.75">
      <c r="A184" s="443" t="s">
        <v>139</v>
      </c>
      <c r="B184" s="443"/>
      <c r="C184" s="443"/>
      <c r="D184" s="443"/>
      <c r="E184" s="443"/>
      <c r="F184" s="443"/>
      <c r="G184" s="443"/>
      <c r="H184" s="443"/>
      <c r="I184" s="443"/>
      <c r="J184" s="443"/>
      <c r="K184" s="443"/>
      <c r="L184" s="443"/>
      <c r="M184" s="443"/>
      <c r="N184" s="443"/>
      <c r="O184" s="443"/>
      <c r="P184" s="443"/>
      <c r="Q184" s="443"/>
      <c r="R184" s="443"/>
      <c r="S184" s="443"/>
      <c r="T184" s="443"/>
      <c r="U184" s="443"/>
      <c r="V184" s="443"/>
      <c r="W184" s="443"/>
      <c r="X184" s="443"/>
      <c r="Y184" s="443"/>
      <c r="Z184" s="443"/>
    </row>
    <row r="185" spans="1:26" ht="24.75" customHeight="1">
      <c r="A185" s="517" t="s">
        <v>196</v>
      </c>
      <c r="B185" s="517"/>
      <c r="C185" s="517"/>
      <c r="D185" s="517"/>
      <c r="E185" s="517"/>
      <c r="F185" s="517"/>
      <c r="G185" s="517"/>
      <c r="H185" s="517"/>
      <c r="I185" s="517"/>
      <c r="J185" s="517"/>
      <c r="K185" s="517"/>
      <c r="L185" s="517"/>
      <c r="M185" s="517"/>
      <c r="N185" s="517"/>
      <c r="O185" s="517"/>
      <c r="P185" s="517"/>
      <c r="Q185" s="517"/>
      <c r="R185" s="517"/>
      <c r="S185" s="517"/>
      <c r="T185" s="517"/>
      <c r="U185" s="517"/>
      <c r="V185" s="517"/>
      <c r="W185" s="517"/>
      <c r="X185" s="517"/>
      <c r="Y185" s="517"/>
      <c r="Z185" s="517"/>
    </row>
    <row r="202" spans="1:26" ht="11.25">
      <c r="A202" s="637"/>
      <c r="B202" s="637"/>
      <c r="C202" s="637"/>
      <c r="D202" s="637"/>
      <c r="E202" s="637"/>
      <c r="F202" s="637"/>
      <c r="G202" s="637"/>
      <c r="H202" s="637"/>
      <c r="I202" s="637"/>
      <c r="J202" s="637"/>
      <c r="K202" s="637"/>
      <c r="L202" s="637"/>
      <c r="M202" s="637"/>
      <c r="N202" s="637"/>
      <c r="O202" s="637"/>
      <c r="P202" s="637"/>
      <c r="Q202" s="637"/>
      <c r="R202" s="637"/>
      <c r="S202" s="637"/>
      <c r="T202" s="637"/>
      <c r="U202" s="637"/>
      <c r="V202" s="637"/>
      <c r="W202" s="637"/>
      <c r="X202" s="637"/>
      <c r="Y202" s="637"/>
      <c r="Z202" s="637"/>
    </row>
    <row r="203" spans="1:26" ht="11.25">
      <c r="A203" s="637"/>
      <c r="B203" s="637"/>
      <c r="C203" s="637"/>
      <c r="D203" s="637"/>
      <c r="E203" s="637"/>
      <c r="F203" s="637"/>
      <c r="G203" s="637"/>
      <c r="H203" s="637"/>
      <c r="I203" s="637"/>
      <c r="J203" s="637"/>
      <c r="K203" s="637"/>
      <c r="L203" s="637"/>
      <c r="M203" s="637"/>
      <c r="N203" s="637"/>
      <c r="O203" s="637"/>
      <c r="P203" s="637"/>
      <c r="Q203" s="637"/>
      <c r="R203" s="637"/>
      <c r="S203" s="637"/>
      <c r="T203" s="637"/>
      <c r="U203" s="637"/>
      <c r="V203" s="637"/>
      <c r="W203" s="637"/>
      <c r="X203" s="637"/>
      <c r="Y203" s="637"/>
      <c r="Z203" s="637"/>
    </row>
  </sheetData>
  <sheetProtection/>
  <mergeCells count="889">
    <mergeCell ref="H140:H141"/>
    <mergeCell ref="I140:I141"/>
    <mergeCell ref="J140:J141"/>
    <mergeCell ref="A140:A141"/>
    <mergeCell ref="B140:B141"/>
    <mergeCell ref="C140:C141"/>
    <mergeCell ref="D140:D141"/>
    <mergeCell ref="E140:E141"/>
    <mergeCell ref="G140:G141"/>
    <mergeCell ref="R133:R134"/>
    <mergeCell ref="S133:S134"/>
    <mergeCell ref="A133:A134"/>
    <mergeCell ref="B133:B134"/>
    <mergeCell ref="C133:C134"/>
    <mergeCell ref="D133:D134"/>
    <mergeCell ref="E133:E134"/>
    <mergeCell ref="G133:G134"/>
    <mergeCell ref="H133:H134"/>
    <mergeCell ref="P140:P141"/>
    <mergeCell ref="Q140:Q141"/>
    <mergeCell ref="N138:N139"/>
    <mergeCell ref="O138:O139"/>
    <mergeCell ref="K133:K134"/>
    <mergeCell ref="L133:L134"/>
    <mergeCell ref="M133:M134"/>
    <mergeCell ref="N133:N134"/>
    <mergeCell ref="O133:O134"/>
    <mergeCell ref="Q133:Q134"/>
    <mergeCell ref="H146:H147"/>
    <mergeCell ref="I146:I147"/>
    <mergeCell ref="J146:J147"/>
    <mergeCell ref="Q146:Q147"/>
    <mergeCell ref="R146:R147"/>
    <mergeCell ref="M138:M139"/>
    <mergeCell ref="K140:K141"/>
    <mergeCell ref="L140:L141"/>
    <mergeCell ref="M140:M141"/>
    <mergeCell ref="N140:N141"/>
    <mergeCell ref="A146:A147"/>
    <mergeCell ref="B146:B147"/>
    <mergeCell ref="C146:C147"/>
    <mergeCell ref="D146:D147"/>
    <mergeCell ref="E146:E147"/>
    <mergeCell ref="G146:G147"/>
    <mergeCell ref="W140:W141"/>
    <mergeCell ref="V117:V118"/>
    <mergeCell ref="W117:W118"/>
    <mergeCell ref="X117:X118"/>
    <mergeCell ref="U120:U121"/>
    <mergeCell ref="V120:V121"/>
    <mergeCell ref="W120:W121"/>
    <mergeCell ref="U117:U118"/>
    <mergeCell ref="W146:W147"/>
    <mergeCell ref="X146:X147"/>
    <mergeCell ref="S120:S121"/>
    <mergeCell ref="T120:T121"/>
    <mergeCell ref="X133:X134"/>
    <mergeCell ref="X140:X141"/>
    <mergeCell ref="W128:X128"/>
    <mergeCell ref="S146:S147"/>
    <mergeCell ref="S140:S141"/>
    <mergeCell ref="T140:T141"/>
    <mergeCell ref="N117:N118"/>
    <mergeCell ref="S117:S118"/>
    <mergeCell ref="T117:T118"/>
    <mergeCell ref="Q117:Q118"/>
    <mergeCell ref="U146:U147"/>
    <mergeCell ref="V146:V147"/>
    <mergeCell ref="R140:R141"/>
    <mergeCell ref="U140:U141"/>
    <mergeCell ref="V140:V141"/>
    <mergeCell ref="O140:O141"/>
    <mergeCell ref="T146:T147"/>
    <mergeCell ref="A117:A118"/>
    <mergeCell ref="B117:B118"/>
    <mergeCell ref="C117:C118"/>
    <mergeCell ref="D117:D118"/>
    <mergeCell ref="E117:E118"/>
    <mergeCell ref="G117:G118"/>
    <mergeCell ref="H117:H118"/>
    <mergeCell ref="F129:F131"/>
    <mergeCell ref="G129:N129"/>
    <mergeCell ref="M104:M105"/>
    <mergeCell ref="S104:S105"/>
    <mergeCell ref="Q106:Q107"/>
    <mergeCell ref="R106:R107"/>
    <mergeCell ref="S106:S107"/>
    <mergeCell ref="T106:T107"/>
    <mergeCell ref="N104:N105"/>
    <mergeCell ref="O104:O105"/>
    <mergeCell ref="P104:P105"/>
    <mergeCell ref="Q104:Q105"/>
    <mergeCell ref="A106:A107"/>
    <mergeCell ref="B106:B107"/>
    <mergeCell ref="C106:C107"/>
    <mergeCell ref="D106:D107"/>
    <mergeCell ref="E106:E107"/>
    <mergeCell ref="G106:G107"/>
    <mergeCell ref="R104:R105"/>
    <mergeCell ref="A99:A100"/>
    <mergeCell ref="B99:B100"/>
    <mergeCell ref="C99:C100"/>
    <mergeCell ref="D99:D100"/>
    <mergeCell ref="E99:E100"/>
    <mergeCell ref="C104:C105"/>
    <mergeCell ref="D104:D105"/>
    <mergeCell ref="E104:E105"/>
    <mergeCell ref="G104:G105"/>
    <mergeCell ref="H104:H105"/>
    <mergeCell ref="I104:I105"/>
    <mergeCell ref="Z104:Z105"/>
    <mergeCell ref="T102:T103"/>
    <mergeCell ref="U102:U103"/>
    <mergeCell ref="V102:V103"/>
    <mergeCell ref="T104:T105"/>
    <mergeCell ref="U104:U105"/>
    <mergeCell ref="V104:V105"/>
    <mergeCell ref="W104:W105"/>
    <mergeCell ref="R99:R100"/>
    <mergeCell ref="A102:A103"/>
    <mergeCell ref="B102:B103"/>
    <mergeCell ref="C102:C103"/>
    <mergeCell ref="A104:A105"/>
    <mergeCell ref="B104:B105"/>
    <mergeCell ref="D102:D103"/>
    <mergeCell ref="E102:E103"/>
    <mergeCell ref="G102:G103"/>
    <mergeCell ref="I102:I103"/>
    <mergeCell ref="Y104:Y105"/>
    <mergeCell ref="Y99:Y100"/>
    <mergeCell ref="Z99:Z100"/>
    <mergeCell ref="W102:W103"/>
    <mergeCell ref="X102:X103"/>
    <mergeCell ref="Y102:Y103"/>
    <mergeCell ref="Z102:Z103"/>
    <mergeCell ref="W99:W100"/>
    <mergeCell ref="X99:X100"/>
    <mergeCell ref="X104:X105"/>
    <mergeCell ref="W73:W74"/>
    <mergeCell ref="W96:X96"/>
    <mergeCell ref="U93:V93"/>
    <mergeCell ref="W93:X93"/>
    <mergeCell ref="X73:X74"/>
    <mergeCell ref="Y81:Y82"/>
    <mergeCell ref="Y96:Z96"/>
    <mergeCell ref="W95:Z95"/>
    <mergeCell ref="U69:U70"/>
    <mergeCell ref="Z81:Z82"/>
    <mergeCell ref="S99:S100"/>
    <mergeCell ref="T99:T100"/>
    <mergeCell ref="U99:U100"/>
    <mergeCell ref="V99:V100"/>
    <mergeCell ref="W92:X92"/>
    <mergeCell ref="S96:T96"/>
    <mergeCell ref="S93:T93"/>
    <mergeCell ref="U81:U82"/>
    <mergeCell ref="O95:R95"/>
    <mergeCell ref="U96:V96"/>
    <mergeCell ref="P81:P82"/>
    <mergeCell ref="V81:V82"/>
    <mergeCell ref="W81:W82"/>
    <mergeCell ref="X81:X82"/>
    <mergeCell ref="Q96:R96"/>
    <mergeCell ref="S81:S82"/>
    <mergeCell ref="T81:T82"/>
    <mergeCell ref="U38:U39"/>
    <mergeCell ref="V38:V39"/>
    <mergeCell ref="X38:X39"/>
    <mergeCell ref="Q81:Q82"/>
    <mergeCell ref="Y93:Z93"/>
    <mergeCell ref="S91:T91"/>
    <mergeCell ref="U91:V91"/>
    <mergeCell ref="W91:X91"/>
    <mergeCell ref="Y91:Z91"/>
    <mergeCell ref="U92:V92"/>
    <mergeCell ref="Y38:Y39"/>
    <mergeCell ref="Z38:Z39"/>
    <mergeCell ref="K38:K39"/>
    <mergeCell ref="L38:L39"/>
    <mergeCell ref="M38:M39"/>
    <mergeCell ref="N38:N39"/>
    <mergeCell ref="O38:O39"/>
    <mergeCell ref="P38:P39"/>
    <mergeCell ref="Q38:Q39"/>
    <mergeCell ref="R38:R39"/>
    <mergeCell ref="G81:G82"/>
    <mergeCell ref="H81:H82"/>
    <mergeCell ref="I81:I82"/>
    <mergeCell ref="J81:J82"/>
    <mergeCell ref="B38:B39"/>
    <mergeCell ref="C38:C39"/>
    <mergeCell ref="D38:D39"/>
    <mergeCell ref="E38:E39"/>
    <mergeCell ref="G38:G39"/>
    <mergeCell ref="H38:H39"/>
    <mergeCell ref="A81:A82"/>
    <mergeCell ref="B81:B82"/>
    <mergeCell ref="C81:C82"/>
    <mergeCell ref="D81:D82"/>
    <mergeCell ref="E81:E82"/>
    <mergeCell ref="A73:A74"/>
    <mergeCell ref="B73:B74"/>
    <mergeCell ref="C73:C74"/>
    <mergeCell ref="D73:D74"/>
    <mergeCell ref="K69:K70"/>
    <mergeCell ref="L69:L70"/>
    <mergeCell ref="M69:M70"/>
    <mergeCell ref="N69:N70"/>
    <mergeCell ref="O69:O70"/>
    <mergeCell ref="A38:A39"/>
    <mergeCell ref="I38:I39"/>
    <mergeCell ref="J38:J39"/>
    <mergeCell ref="C63:C64"/>
    <mergeCell ref="M66:M67"/>
    <mergeCell ref="Z35:Z36"/>
    <mergeCell ref="A69:A70"/>
    <mergeCell ref="B69:B70"/>
    <mergeCell ref="C69:C70"/>
    <mergeCell ref="D69:D70"/>
    <mergeCell ref="E69:E70"/>
    <mergeCell ref="G69:G70"/>
    <mergeCell ref="H69:H70"/>
    <mergeCell ref="I69:I70"/>
    <mergeCell ref="J69:J70"/>
    <mergeCell ref="R35:R36"/>
    <mergeCell ref="U35:U36"/>
    <mergeCell ref="V35:V36"/>
    <mergeCell ref="X35:X36"/>
    <mergeCell ref="W35:W36"/>
    <mergeCell ref="Y35:Y36"/>
    <mergeCell ref="I35:I36"/>
    <mergeCell ref="J35:J36"/>
    <mergeCell ref="K35:K36"/>
    <mergeCell ref="L35:L36"/>
    <mergeCell ref="N35:N36"/>
    <mergeCell ref="M35:M36"/>
    <mergeCell ref="B35:B36"/>
    <mergeCell ref="C35:C36"/>
    <mergeCell ref="D35:D36"/>
    <mergeCell ref="E35:E36"/>
    <mergeCell ref="G35:G36"/>
    <mergeCell ref="H35:H36"/>
    <mergeCell ref="U171:V171"/>
    <mergeCell ref="W171:X171"/>
    <mergeCell ref="O177:P177"/>
    <mergeCell ref="O178:P178"/>
    <mergeCell ref="Q176:R176"/>
    <mergeCell ref="Q177:R177"/>
    <mergeCell ref="Q178:R178"/>
    <mergeCell ref="S176:T176"/>
    <mergeCell ref="W178:X178"/>
    <mergeCell ref="W177:X177"/>
    <mergeCell ref="Y171:Z171"/>
    <mergeCell ref="S172:T172"/>
    <mergeCell ref="U172:V172"/>
    <mergeCell ref="W172:X172"/>
    <mergeCell ref="Y172:Z172"/>
    <mergeCell ref="S174:T174"/>
    <mergeCell ref="U174:V174"/>
    <mergeCell ref="W173:X173"/>
    <mergeCell ref="S171:T171"/>
    <mergeCell ref="U173:V173"/>
    <mergeCell ref="W174:X174"/>
    <mergeCell ref="Y174:Z174"/>
    <mergeCell ref="Y173:Z173"/>
    <mergeCell ref="Y176:Z176"/>
    <mergeCell ref="O174:P174"/>
    <mergeCell ref="Q174:R174"/>
    <mergeCell ref="Q175:R175"/>
    <mergeCell ref="O176:P176"/>
    <mergeCell ref="U178:V178"/>
    <mergeCell ref="O173:P173"/>
    <mergeCell ref="Q173:R173"/>
    <mergeCell ref="S175:T175"/>
    <mergeCell ref="U175:V175"/>
    <mergeCell ref="W175:X175"/>
    <mergeCell ref="U176:V176"/>
    <mergeCell ref="W176:X176"/>
    <mergeCell ref="O175:P175"/>
    <mergeCell ref="S173:T173"/>
    <mergeCell ref="Y178:Z178"/>
    <mergeCell ref="Y175:Z175"/>
    <mergeCell ref="O171:P171"/>
    <mergeCell ref="Q171:R171"/>
    <mergeCell ref="O172:P172"/>
    <mergeCell ref="Q172:R172"/>
    <mergeCell ref="Y177:Z177"/>
    <mergeCell ref="S177:T177"/>
    <mergeCell ref="U177:V177"/>
    <mergeCell ref="S178:T178"/>
    <mergeCell ref="O179:P179"/>
    <mergeCell ref="Q179:R179"/>
    <mergeCell ref="S179:T179"/>
    <mergeCell ref="U179:V179"/>
    <mergeCell ref="W179:X179"/>
    <mergeCell ref="Y179:Z179"/>
    <mergeCell ref="S157:T157"/>
    <mergeCell ref="U157:V157"/>
    <mergeCell ref="W157:X157"/>
    <mergeCell ref="Y157:Z157"/>
    <mergeCell ref="O180:P180"/>
    <mergeCell ref="Q180:R180"/>
    <mergeCell ref="S180:T180"/>
    <mergeCell ref="U180:V180"/>
    <mergeCell ref="W180:X180"/>
    <mergeCell ref="Y180:Z180"/>
    <mergeCell ref="N153:N154"/>
    <mergeCell ref="O153:O154"/>
    <mergeCell ref="P153:P154"/>
    <mergeCell ref="Q153:Q154"/>
    <mergeCell ref="R153:R154"/>
    <mergeCell ref="S153:S154"/>
    <mergeCell ref="H153:H154"/>
    <mergeCell ref="I153:I154"/>
    <mergeCell ref="J153:J154"/>
    <mergeCell ref="K153:K154"/>
    <mergeCell ref="L153:L154"/>
    <mergeCell ref="M153:M154"/>
    <mergeCell ref="A153:A154"/>
    <mergeCell ref="B153:B154"/>
    <mergeCell ref="C153:C154"/>
    <mergeCell ref="D153:D154"/>
    <mergeCell ref="E153:E154"/>
    <mergeCell ref="G153:G154"/>
    <mergeCell ref="G96:G97"/>
    <mergeCell ref="H96:H97"/>
    <mergeCell ref="L122:L123"/>
    <mergeCell ref="M122:M123"/>
    <mergeCell ref="D96:D97"/>
    <mergeCell ref="M96:M97"/>
    <mergeCell ref="J104:J105"/>
    <mergeCell ref="G99:G100"/>
    <mergeCell ref="K104:K105"/>
    <mergeCell ref="L104:L105"/>
    <mergeCell ref="H130:H131"/>
    <mergeCell ref="I130:K130"/>
    <mergeCell ref="H136:H137"/>
    <mergeCell ref="I136:I137"/>
    <mergeCell ref="I133:I134"/>
    <mergeCell ref="J133:J134"/>
    <mergeCell ref="K136:K137"/>
    <mergeCell ref="L136:L137"/>
    <mergeCell ref="L71:L72"/>
    <mergeCell ref="M71:M72"/>
    <mergeCell ref="C71:C72"/>
    <mergeCell ref="D136:D137"/>
    <mergeCell ref="C129:D129"/>
    <mergeCell ref="C96:C97"/>
    <mergeCell ref="C130:C131"/>
    <mergeCell ref="D130:D131"/>
    <mergeCell ref="G130:G131"/>
    <mergeCell ref="E129:E131"/>
    <mergeCell ref="N130:N131"/>
    <mergeCell ref="T133:T134"/>
    <mergeCell ref="U133:U134"/>
    <mergeCell ref="I71:I72"/>
    <mergeCell ref="K81:K82"/>
    <mergeCell ref="L81:L82"/>
    <mergeCell ref="M81:M82"/>
    <mergeCell ref="N81:N82"/>
    <mergeCell ref="S71:S72"/>
    <mergeCell ref="P138:P139"/>
    <mergeCell ref="W138:W139"/>
    <mergeCell ref="X138:X139"/>
    <mergeCell ref="M136:M137"/>
    <mergeCell ref="N136:N137"/>
    <mergeCell ref="O136:O137"/>
    <mergeCell ref="S136:S137"/>
    <mergeCell ref="V138:V139"/>
    <mergeCell ref="U138:U139"/>
    <mergeCell ref="X136:X137"/>
    <mergeCell ref="Q32:Q33"/>
    <mergeCell ref="R32:R33"/>
    <mergeCell ref="O129:R129"/>
    <mergeCell ref="S129:V129"/>
    <mergeCell ref="W129:Z129"/>
    <mergeCell ref="O66:O67"/>
    <mergeCell ref="O81:O82"/>
    <mergeCell ref="O35:O36"/>
    <mergeCell ref="S128:T128"/>
    <mergeCell ref="Q35:Q36"/>
    <mergeCell ref="P35:P36"/>
    <mergeCell ref="J32:J33"/>
    <mergeCell ref="K32:K33"/>
    <mergeCell ref="L32:L33"/>
    <mergeCell ref="M32:M33"/>
    <mergeCell ref="N32:N33"/>
    <mergeCell ref="O32:O33"/>
    <mergeCell ref="P32:P33"/>
    <mergeCell ref="V69:V70"/>
    <mergeCell ref="W69:W70"/>
    <mergeCell ref="S35:S36"/>
    <mergeCell ref="T35:T36"/>
    <mergeCell ref="S50:S51"/>
    <mergeCell ref="T50:T51"/>
    <mergeCell ref="U50:U51"/>
    <mergeCell ref="U66:U67"/>
    <mergeCell ref="W66:W67"/>
    <mergeCell ref="W38:W39"/>
    <mergeCell ref="V50:V51"/>
    <mergeCell ref="W50:W51"/>
    <mergeCell ref="U59:V59"/>
    <mergeCell ref="W59:X59"/>
    <mergeCell ref="X45:X47"/>
    <mergeCell ref="U58:V58"/>
    <mergeCell ref="U45:U47"/>
    <mergeCell ref="S38:S39"/>
    <mergeCell ref="T38:T39"/>
    <mergeCell ref="X32:X33"/>
    <mergeCell ref="T71:T72"/>
    <mergeCell ref="Z71:Z72"/>
    <mergeCell ref="W71:W72"/>
    <mergeCell ref="X71:X72"/>
    <mergeCell ref="Y71:Y72"/>
    <mergeCell ref="U71:U72"/>
    <mergeCell ref="V71:V72"/>
    <mergeCell ref="X69:X70"/>
    <mergeCell ref="Y66:Y67"/>
    <mergeCell ref="F95:F97"/>
    <mergeCell ref="G95:N95"/>
    <mergeCell ref="Q66:Q67"/>
    <mergeCell ref="G66:G67"/>
    <mergeCell ref="R71:R72"/>
    <mergeCell ref="R81:R82"/>
    <mergeCell ref="R66:R67"/>
    <mergeCell ref="G73:G74"/>
    <mergeCell ref="I73:I74"/>
    <mergeCell ref="I96:K96"/>
    <mergeCell ref="Y73:Y74"/>
    <mergeCell ref="Z73:Z74"/>
    <mergeCell ref="Y32:Y33"/>
    <mergeCell ref="S95:V95"/>
    <mergeCell ref="Z32:Z33"/>
    <mergeCell ref="U32:U33"/>
    <mergeCell ref="V32:V33"/>
    <mergeCell ref="W32:W33"/>
    <mergeCell ref="V66:V67"/>
    <mergeCell ref="Z69:Z70"/>
    <mergeCell ref="E73:E74"/>
    <mergeCell ref="H73:H74"/>
    <mergeCell ref="T32:T33"/>
    <mergeCell ref="A203:Z203"/>
    <mergeCell ref="A202:Z202"/>
    <mergeCell ref="Y92:Z92"/>
    <mergeCell ref="C136:C137"/>
    <mergeCell ref="G136:G137"/>
    <mergeCell ref="A129:A131"/>
    <mergeCell ref="B129:B131"/>
    <mergeCell ref="Q58:R58"/>
    <mergeCell ref="S58:T58"/>
    <mergeCell ref="Y58:Z58"/>
    <mergeCell ref="Q69:Q70"/>
    <mergeCell ref="R69:R70"/>
    <mergeCell ref="U63:V63"/>
    <mergeCell ref="Y59:Z59"/>
    <mergeCell ref="X66:X67"/>
    <mergeCell ref="Y63:Z63"/>
    <mergeCell ref="O62:R62"/>
    <mergeCell ref="S62:V62"/>
    <mergeCell ref="W62:Z62"/>
    <mergeCell ref="Q63:R63"/>
    <mergeCell ref="W63:X63"/>
    <mergeCell ref="S63:T63"/>
    <mergeCell ref="Y50:Y51"/>
    <mergeCell ref="Z50:Z51"/>
    <mergeCell ref="O58:P58"/>
    <mergeCell ref="X50:X51"/>
    <mergeCell ref="N71:N72"/>
    <mergeCell ref="O71:O72"/>
    <mergeCell ref="P71:P72"/>
    <mergeCell ref="Z66:Z67"/>
    <mergeCell ref="P66:P67"/>
    <mergeCell ref="Y69:Y70"/>
    <mergeCell ref="A62:A64"/>
    <mergeCell ref="B62:B64"/>
    <mergeCell ref="C62:D62"/>
    <mergeCell ref="D63:D64"/>
    <mergeCell ref="G63:G64"/>
    <mergeCell ref="H63:H64"/>
    <mergeCell ref="E62:E64"/>
    <mergeCell ref="F62:F64"/>
    <mergeCell ref="D66:D67"/>
    <mergeCell ref="I66:I67"/>
    <mergeCell ref="I9:K9"/>
    <mergeCell ref="O8:R8"/>
    <mergeCell ref="A6:Z6"/>
    <mergeCell ref="A66:A67"/>
    <mergeCell ref="B66:B67"/>
    <mergeCell ref="C66:C67"/>
    <mergeCell ref="E66:E67"/>
    <mergeCell ref="H66:H67"/>
    <mergeCell ref="J66:J67"/>
    <mergeCell ref="N66:N67"/>
    <mergeCell ref="U9:V9"/>
    <mergeCell ref="Q9:R9"/>
    <mergeCell ref="S9:T9"/>
    <mergeCell ref="C9:C10"/>
    <mergeCell ref="D9:D10"/>
    <mergeCell ref="T66:T67"/>
    <mergeCell ref="G32:G33"/>
    <mergeCell ref="P50:P51"/>
    <mergeCell ref="S8:V8"/>
    <mergeCell ref="N9:N10"/>
    <mergeCell ref="O9:P9"/>
    <mergeCell ref="F8:F10"/>
    <mergeCell ref="G8:N8"/>
    <mergeCell ref="A1:Z1"/>
    <mergeCell ref="A2:Z2"/>
    <mergeCell ref="A3:Z3"/>
    <mergeCell ref="A5:Z5"/>
    <mergeCell ref="W9:X9"/>
    <mergeCell ref="W8:Z8"/>
    <mergeCell ref="Y9:Z9"/>
    <mergeCell ref="G9:G10"/>
    <mergeCell ref="H9:H10"/>
    <mergeCell ref="L9:L10"/>
    <mergeCell ref="A8:A10"/>
    <mergeCell ref="M9:M10"/>
    <mergeCell ref="B8:B10"/>
    <mergeCell ref="C8:D8"/>
    <mergeCell ref="E8:E10"/>
    <mergeCell ref="Y45:Y47"/>
    <mergeCell ref="Z45:Z47"/>
    <mergeCell ref="D45:D47"/>
    <mergeCell ref="E45:E47"/>
    <mergeCell ref="G45:G47"/>
    <mergeCell ref="R45:R47"/>
    <mergeCell ref="S45:S47"/>
    <mergeCell ref="V45:V47"/>
    <mergeCell ref="W45:W47"/>
    <mergeCell ref="A7:Z7"/>
    <mergeCell ref="Q73:Q74"/>
    <mergeCell ref="R73:R74"/>
    <mergeCell ref="U73:U74"/>
    <mergeCell ref="V73:V74"/>
    <mergeCell ref="H45:H47"/>
    <mergeCell ref="I45:I47"/>
    <mergeCell ref="J45:J47"/>
    <mergeCell ref="K45:K47"/>
    <mergeCell ref="G62:N62"/>
    <mergeCell ref="A50:A51"/>
    <mergeCell ref="B50:B51"/>
    <mergeCell ref="B95:B97"/>
    <mergeCell ref="C95:D95"/>
    <mergeCell ref="E95:E97"/>
    <mergeCell ref="T45:T47"/>
    <mergeCell ref="I63:K63"/>
    <mergeCell ref="L63:L64"/>
    <mergeCell ref="M63:M64"/>
    <mergeCell ref="N63:N64"/>
    <mergeCell ref="A71:A72"/>
    <mergeCell ref="B71:B72"/>
    <mergeCell ref="D71:D72"/>
    <mergeCell ref="E71:E72"/>
    <mergeCell ref="J71:J72"/>
    <mergeCell ref="K71:K72"/>
    <mergeCell ref="H71:H72"/>
    <mergeCell ref="G71:G72"/>
    <mergeCell ref="A95:A97"/>
    <mergeCell ref="S92:T92"/>
    <mergeCell ref="M45:M47"/>
    <mergeCell ref="N45:N47"/>
    <mergeCell ref="O45:O47"/>
    <mergeCell ref="O73:O74"/>
    <mergeCell ref="P73:P74"/>
    <mergeCell ref="P45:P47"/>
    <mergeCell ref="Q45:Q47"/>
    <mergeCell ref="N73:N74"/>
    <mergeCell ref="Q71:Q72"/>
    <mergeCell ref="S69:S70"/>
    <mergeCell ref="T69:T70"/>
    <mergeCell ref="S73:S74"/>
    <mergeCell ref="T73:T74"/>
    <mergeCell ref="S32:S33"/>
    <mergeCell ref="Q50:Q51"/>
    <mergeCell ref="S66:S67"/>
    <mergeCell ref="A61:Z61"/>
    <mergeCell ref="O63:P63"/>
    <mergeCell ref="D50:D51"/>
    <mergeCell ref="L45:L47"/>
    <mergeCell ref="I163:I164"/>
    <mergeCell ref="J163:J164"/>
    <mergeCell ref="Q165:Q166"/>
    <mergeCell ref="G165:G166"/>
    <mergeCell ref="I50:I51"/>
    <mergeCell ref="J50:J51"/>
    <mergeCell ref="L73:L74"/>
    <mergeCell ref="H163:H164"/>
    <mergeCell ref="R165:R166"/>
    <mergeCell ref="Q163:Q164"/>
    <mergeCell ref="S165:S166"/>
    <mergeCell ref="K163:K164"/>
    <mergeCell ref="O163:O164"/>
    <mergeCell ref="P163:P164"/>
    <mergeCell ref="L163:L164"/>
    <mergeCell ref="M163:M164"/>
    <mergeCell ref="N163:N164"/>
    <mergeCell ref="O165:O166"/>
    <mergeCell ref="A163:A164"/>
    <mergeCell ref="B163:B164"/>
    <mergeCell ref="C163:C164"/>
    <mergeCell ref="D163:D164"/>
    <mergeCell ref="E163:E164"/>
    <mergeCell ref="G163:G164"/>
    <mergeCell ref="T153:T154"/>
    <mergeCell ref="U153:U154"/>
    <mergeCell ref="V153:V154"/>
    <mergeCell ref="A160:Z160"/>
    <mergeCell ref="S158:T158"/>
    <mergeCell ref="U158:V158"/>
    <mergeCell ref="S159:T159"/>
    <mergeCell ref="U159:V159"/>
    <mergeCell ref="Y158:Z158"/>
    <mergeCell ref="W153:W154"/>
    <mergeCell ref="A165:A166"/>
    <mergeCell ref="B165:B166"/>
    <mergeCell ref="C165:C166"/>
    <mergeCell ref="D165:D166"/>
    <mergeCell ref="E165:E166"/>
    <mergeCell ref="F165:F166"/>
    <mergeCell ref="Z165:Z166"/>
    <mergeCell ref="W165:W166"/>
    <mergeCell ref="X165:X166"/>
    <mergeCell ref="Y165:Y166"/>
    <mergeCell ref="N165:N166"/>
    <mergeCell ref="T163:T164"/>
    <mergeCell ref="U163:U164"/>
    <mergeCell ref="V163:V164"/>
    <mergeCell ref="S163:S164"/>
    <mergeCell ref="R163:R164"/>
    <mergeCell ref="X153:X154"/>
    <mergeCell ref="Y153:Y154"/>
    <mergeCell ref="Z153:Z154"/>
    <mergeCell ref="W163:W164"/>
    <mergeCell ref="X163:X164"/>
    <mergeCell ref="W159:X159"/>
    <mergeCell ref="Y159:Z159"/>
    <mergeCell ref="W158:X158"/>
    <mergeCell ref="Z163:Z164"/>
    <mergeCell ref="P165:P166"/>
    <mergeCell ref="H165:H166"/>
    <mergeCell ref="I165:I166"/>
    <mergeCell ref="J165:J166"/>
    <mergeCell ref="K165:K166"/>
    <mergeCell ref="L165:L166"/>
    <mergeCell ref="M165:M166"/>
    <mergeCell ref="A32:A33"/>
    <mergeCell ref="B32:B33"/>
    <mergeCell ref="C32:C33"/>
    <mergeCell ref="E32:E33"/>
    <mergeCell ref="H32:H33"/>
    <mergeCell ref="K50:K51"/>
    <mergeCell ref="G50:G51"/>
    <mergeCell ref="A45:A47"/>
    <mergeCell ref="B45:B47"/>
    <mergeCell ref="C50:C51"/>
    <mergeCell ref="Y113:Y114"/>
    <mergeCell ref="C45:C47"/>
    <mergeCell ref="D32:D33"/>
    <mergeCell ref="A35:A36"/>
    <mergeCell ref="L130:L131"/>
    <mergeCell ref="M130:M131"/>
    <mergeCell ref="N50:N51"/>
    <mergeCell ref="M73:M74"/>
    <mergeCell ref="H50:H51"/>
    <mergeCell ref="K73:K74"/>
    <mergeCell ref="O50:O51"/>
    <mergeCell ref="A184:Z184"/>
    <mergeCell ref="A185:Z185"/>
    <mergeCell ref="Y163:Y164"/>
    <mergeCell ref="T165:T166"/>
    <mergeCell ref="U165:U166"/>
    <mergeCell ref="V165:V166"/>
    <mergeCell ref="R50:R51"/>
    <mergeCell ref="X120:X121"/>
    <mergeCell ref="E50:E51"/>
    <mergeCell ref="Z113:Z114"/>
    <mergeCell ref="G113:G114"/>
    <mergeCell ref="H113:H114"/>
    <mergeCell ref="W58:X58"/>
    <mergeCell ref="O96:P96"/>
    <mergeCell ref="P69:P70"/>
    <mergeCell ref="K66:K67"/>
    <mergeCell ref="L66:L67"/>
    <mergeCell ref="R102:R103"/>
    <mergeCell ref="S102:S103"/>
    <mergeCell ref="L96:L97"/>
    <mergeCell ref="J73:J74"/>
    <mergeCell ref="O113:O114"/>
    <mergeCell ref="P113:P114"/>
    <mergeCell ref="M50:M51"/>
    <mergeCell ref="Q99:Q100"/>
    <mergeCell ref="N102:N103"/>
    <mergeCell ref="O102:O103"/>
    <mergeCell ref="P102:P103"/>
    <mergeCell ref="Q102:Q103"/>
    <mergeCell ref="N96:N97"/>
    <mergeCell ref="A113:A114"/>
    <mergeCell ref="B113:B114"/>
    <mergeCell ref="I32:I33"/>
    <mergeCell ref="Q113:Q114"/>
    <mergeCell ref="J113:J114"/>
    <mergeCell ref="I113:I114"/>
    <mergeCell ref="O59:P59"/>
    <mergeCell ref="Q59:R59"/>
    <mergeCell ref="L50:L51"/>
    <mergeCell ref="R113:R114"/>
    <mergeCell ref="M120:M121"/>
    <mergeCell ref="N120:N121"/>
    <mergeCell ref="O120:O121"/>
    <mergeCell ref="P120:P121"/>
    <mergeCell ref="Q120:Q121"/>
    <mergeCell ref="R117:R118"/>
    <mergeCell ref="O117:O118"/>
    <mergeCell ref="P117:P118"/>
    <mergeCell ref="R120:R121"/>
    <mergeCell ref="G120:G121"/>
    <mergeCell ref="H120:H121"/>
    <mergeCell ref="I120:I121"/>
    <mergeCell ref="J120:J121"/>
    <mergeCell ref="K120:K121"/>
    <mergeCell ref="L120:L121"/>
    <mergeCell ref="I117:I118"/>
    <mergeCell ref="J117:J118"/>
    <mergeCell ref="N122:N123"/>
    <mergeCell ref="O122:O123"/>
    <mergeCell ref="P122:P123"/>
    <mergeCell ref="Q122:Q123"/>
    <mergeCell ref="K122:K123"/>
    <mergeCell ref="K117:K118"/>
    <mergeCell ref="L117:L118"/>
    <mergeCell ref="M117:M118"/>
    <mergeCell ref="R122:R123"/>
    <mergeCell ref="A120:A121"/>
    <mergeCell ref="B120:B121"/>
    <mergeCell ref="C120:C121"/>
    <mergeCell ref="D120:D121"/>
    <mergeCell ref="E120:E121"/>
    <mergeCell ref="A122:A123"/>
    <mergeCell ref="B122:B123"/>
    <mergeCell ref="C122:C123"/>
    <mergeCell ref="D122:D123"/>
    <mergeCell ref="S122:S123"/>
    <mergeCell ref="Z122:Z123"/>
    <mergeCell ref="T122:T123"/>
    <mergeCell ref="U122:U123"/>
    <mergeCell ref="V122:V123"/>
    <mergeCell ref="W122:W123"/>
    <mergeCell ref="X122:X123"/>
    <mergeCell ref="Y122:Y123"/>
    <mergeCell ref="Y130:Z130"/>
    <mergeCell ref="P136:P137"/>
    <mergeCell ref="Q136:Q137"/>
    <mergeCell ref="R136:R137"/>
    <mergeCell ref="U136:U137"/>
    <mergeCell ref="V133:V134"/>
    <mergeCell ref="W133:W134"/>
    <mergeCell ref="T136:T137"/>
    <mergeCell ref="O130:P130"/>
    <mergeCell ref="P133:P134"/>
    <mergeCell ref="K138:K139"/>
    <mergeCell ref="L138:L139"/>
    <mergeCell ref="G138:G139"/>
    <mergeCell ref="I138:I139"/>
    <mergeCell ref="Y138:Y139"/>
    <mergeCell ref="Z138:Z139"/>
    <mergeCell ref="Q138:Q139"/>
    <mergeCell ref="R138:R139"/>
    <mergeCell ref="S138:S139"/>
    <mergeCell ref="T138:T139"/>
    <mergeCell ref="A138:A139"/>
    <mergeCell ref="B138:B139"/>
    <mergeCell ref="C138:C139"/>
    <mergeCell ref="E138:E139"/>
    <mergeCell ref="H138:H139"/>
    <mergeCell ref="J138:J139"/>
    <mergeCell ref="D138:D139"/>
    <mergeCell ref="E122:E123"/>
    <mergeCell ref="G122:G123"/>
    <mergeCell ref="H122:H123"/>
    <mergeCell ref="I122:I123"/>
    <mergeCell ref="J122:J123"/>
    <mergeCell ref="S59:T59"/>
    <mergeCell ref="N99:N100"/>
    <mergeCell ref="O99:O100"/>
    <mergeCell ref="P99:P100"/>
    <mergeCell ref="H102:H103"/>
    <mergeCell ref="O57:P57"/>
    <mergeCell ref="Q57:R57"/>
    <mergeCell ref="S57:T57"/>
    <mergeCell ref="U57:V57"/>
    <mergeCell ref="W57:X57"/>
    <mergeCell ref="Y57:Z57"/>
    <mergeCell ref="Y128:Z128"/>
    <mergeCell ref="U128:V128"/>
    <mergeCell ref="A136:A137"/>
    <mergeCell ref="B136:B137"/>
    <mergeCell ref="E136:E137"/>
    <mergeCell ref="J136:J137"/>
    <mergeCell ref="Q130:R130"/>
    <mergeCell ref="S130:T130"/>
    <mergeCell ref="U130:V130"/>
    <mergeCell ref="W130:X130"/>
    <mergeCell ref="Y136:Y137"/>
    <mergeCell ref="Z136:Z137"/>
    <mergeCell ref="V136:V137"/>
    <mergeCell ref="Y133:Y134"/>
    <mergeCell ref="Z133:Z134"/>
    <mergeCell ref="W136:W137"/>
    <mergeCell ref="S126:T126"/>
    <mergeCell ref="U126:V126"/>
    <mergeCell ref="W126:X126"/>
    <mergeCell ref="Y126:Z126"/>
    <mergeCell ref="S127:T127"/>
    <mergeCell ref="U127:V127"/>
    <mergeCell ref="W127:X127"/>
    <mergeCell ref="Y127:Z127"/>
    <mergeCell ref="W149:W150"/>
    <mergeCell ref="X149:X150"/>
    <mergeCell ref="Y149:Y150"/>
    <mergeCell ref="Z149:Z150"/>
    <mergeCell ref="K146:K147"/>
    <mergeCell ref="L146:L147"/>
    <mergeCell ref="M146:M147"/>
    <mergeCell ref="N146:N147"/>
    <mergeCell ref="O146:O147"/>
    <mergeCell ref="P146:P147"/>
    <mergeCell ref="Q149:Q150"/>
    <mergeCell ref="R149:R150"/>
    <mergeCell ref="S149:S150"/>
    <mergeCell ref="T149:T150"/>
    <mergeCell ref="U149:U150"/>
    <mergeCell ref="V149:V150"/>
    <mergeCell ref="I149:I150"/>
    <mergeCell ref="J149:J150"/>
    <mergeCell ref="Y140:Y141"/>
    <mergeCell ref="Z140:Z141"/>
    <mergeCell ref="K149:K150"/>
    <mergeCell ref="L149:L150"/>
    <mergeCell ref="M149:M150"/>
    <mergeCell ref="N149:N150"/>
    <mergeCell ref="O149:O150"/>
    <mergeCell ref="P149:P150"/>
    <mergeCell ref="A149:A150"/>
    <mergeCell ref="B149:B150"/>
    <mergeCell ref="C149:C150"/>
    <mergeCell ref="D149:D150"/>
    <mergeCell ref="E149:E150"/>
    <mergeCell ref="G149:G150"/>
    <mergeCell ref="H149:H150"/>
    <mergeCell ref="K102:K103"/>
    <mergeCell ref="L102:L103"/>
    <mergeCell ref="M102:M103"/>
    <mergeCell ref="H99:H100"/>
    <mergeCell ref="I99:I100"/>
    <mergeCell ref="J99:J100"/>
    <mergeCell ref="K99:K100"/>
    <mergeCell ref="L99:L100"/>
    <mergeCell ref="M99:M100"/>
    <mergeCell ref="Z106:Z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Y106:Y107"/>
    <mergeCell ref="C113:C114"/>
    <mergeCell ref="U106:U107"/>
    <mergeCell ref="V106:V107"/>
    <mergeCell ref="W106:W107"/>
    <mergeCell ref="X106:X107"/>
    <mergeCell ref="J102:J103"/>
    <mergeCell ref="S113:S114"/>
    <mergeCell ref="T113:T114"/>
    <mergeCell ref="U113:U114"/>
    <mergeCell ref="V113:V114"/>
    <mergeCell ref="A183:B183"/>
    <mergeCell ref="D113:D114"/>
    <mergeCell ref="E113:E114"/>
    <mergeCell ref="W113:W114"/>
    <mergeCell ref="X113:X114"/>
    <mergeCell ref="P106:P107"/>
    <mergeCell ref="K113:K114"/>
    <mergeCell ref="L113:L114"/>
    <mergeCell ref="M113:M114"/>
    <mergeCell ref="N113:N114"/>
  </mergeCells>
  <printOptions/>
  <pageMargins left="0.1968503937007874" right="0.1968503937007874" top="0.3937007874015748" bottom="0.2755905511811024" header="0" footer="0"/>
  <pageSetup horizontalDpi="600" verticalDpi="600" orientation="landscape" paperSize="9" scale="93" r:id="rId1"/>
  <rowBreaks count="4" manualBreakCount="4">
    <brk id="60" max="26" man="1"/>
    <brk id="94" max="26" man="1"/>
    <brk id="128" max="255" man="1"/>
    <brk id="169" max="26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D1">
      <selection activeCell="U35" activeCellId="1" sqref="A1:Z37 A1:IV16384"/>
    </sheetView>
  </sheetViews>
  <sheetFormatPr defaultColWidth="9.125" defaultRowHeight="12.75"/>
  <cols>
    <col min="1" max="16384" width="9.125" style="213" customWidth="1"/>
  </cols>
  <sheetData>
    <row r="1" spans="1:26" ht="12.75">
      <c r="A1" s="677"/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  <c r="Z1" s="677"/>
    </row>
    <row r="2" spans="1:26" ht="12.75">
      <c r="A2" s="200"/>
      <c r="B2" s="201"/>
      <c r="C2" s="201"/>
      <c r="D2" s="201"/>
      <c r="E2" s="35"/>
      <c r="F2" s="35"/>
      <c r="G2" s="35"/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2.75">
      <c r="A3" s="200"/>
      <c r="B3" s="201"/>
      <c r="C3" s="201"/>
      <c r="D3" s="201"/>
      <c r="E3" s="35"/>
      <c r="F3" s="35"/>
      <c r="G3" s="35"/>
      <c r="H3" s="3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2.75">
      <c r="A4" s="678"/>
      <c r="B4" s="679"/>
      <c r="C4" s="679"/>
      <c r="D4" s="679"/>
      <c r="E4" s="676"/>
      <c r="F4" s="35"/>
      <c r="G4" s="676"/>
      <c r="H4" s="680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</row>
    <row r="5" spans="1:26" ht="12.75">
      <c r="A5" s="678"/>
      <c r="B5" s="679"/>
      <c r="C5" s="679"/>
      <c r="D5" s="679"/>
      <c r="E5" s="676"/>
      <c r="F5" s="35"/>
      <c r="G5" s="676"/>
      <c r="H5" s="680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6"/>
    </row>
    <row r="6" spans="1:26" ht="12.75">
      <c r="A6" s="200"/>
      <c r="B6" s="201"/>
      <c r="C6" s="201"/>
      <c r="D6" s="201"/>
      <c r="E6" s="35"/>
      <c r="F6" s="35"/>
      <c r="G6" s="35"/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2.75">
      <c r="A7" s="200"/>
      <c r="B7" s="201"/>
      <c r="C7" s="202"/>
      <c r="D7" s="202"/>
      <c r="E7" s="203"/>
      <c r="F7" s="203"/>
      <c r="G7" s="203"/>
      <c r="H7" s="207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</row>
    <row r="8" spans="1:26" ht="12.75">
      <c r="A8" s="677"/>
      <c r="B8" s="677"/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677"/>
      <c r="Y8" s="677"/>
      <c r="Z8" s="677"/>
    </row>
    <row r="9" spans="1:26" ht="12.75">
      <c r="A9" s="678"/>
      <c r="B9" s="679"/>
      <c r="C9" s="679"/>
      <c r="D9" s="679"/>
      <c r="E9" s="676"/>
      <c r="F9" s="35"/>
      <c r="G9" s="676"/>
      <c r="H9" s="680"/>
      <c r="I9" s="676"/>
      <c r="J9" s="676"/>
      <c r="K9" s="676"/>
      <c r="L9" s="676"/>
      <c r="M9" s="676"/>
      <c r="N9" s="676"/>
      <c r="O9" s="676"/>
      <c r="P9" s="676"/>
      <c r="Q9" s="676"/>
      <c r="R9" s="676"/>
      <c r="S9" s="676"/>
      <c r="T9" s="676"/>
      <c r="U9" s="676"/>
      <c r="V9" s="676"/>
      <c r="W9" s="676"/>
      <c r="X9" s="676"/>
      <c r="Y9" s="35"/>
      <c r="Z9" s="676"/>
    </row>
    <row r="10" spans="1:26" ht="12.75">
      <c r="A10" s="678"/>
      <c r="B10" s="679"/>
      <c r="C10" s="679"/>
      <c r="D10" s="679"/>
      <c r="E10" s="676"/>
      <c r="F10" s="35"/>
      <c r="G10" s="676"/>
      <c r="H10" s="680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35"/>
      <c r="Z10" s="676"/>
    </row>
    <row r="11" spans="1:26" ht="12.75">
      <c r="A11" s="200"/>
      <c r="B11" s="201"/>
      <c r="C11" s="201"/>
      <c r="D11" s="201"/>
      <c r="E11" s="35"/>
      <c r="F11" s="35"/>
      <c r="G11" s="35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2.75">
      <c r="A12" s="200"/>
      <c r="B12" s="201"/>
      <c r="C12" s="201"/>
      <c r="D12" s="201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2.75">
      <c r="A13" s="200"/>
      <c r="B13" s="201"/>
      <c r="C13" s="201"/>
      <c r="D13" s="201"/>
      <c r="E13" s="35"/>
      <c r="F13" s="35"/>
      <c r="G13" s="35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2.75">
      <c r="A14" s="200"/>
      <c r="B14" s="201"/>
      <c r="C14" s="201"/>
      <c r="D14" s="201"/>
      <c r="E14" s="35"/>
      <c r="F14" s="35"/>
      <c r="G14" s="35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2.75">
      <c r="A15" s="200"/>
      <c r="B15" s="201"/>
      <c r="C15" s="201"/>
      <c r="D15" s="201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2.75">
      <c r="A16" s="200"/>
      <c r="B16" s="201"/>
      <c r="C16" s="201"/>
      <c r="D16" s="201"/>
      <c r="E16" s="35"/>
      <c r="F16" s="35"/>
      <c r="G16" s="35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2.75">
      <c r="A17" s="200"/>
      <c r="B17" s="201"/>
      <c r="C17" s="201"/>
      <c r="D17" s="201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.75">
      <c r="A18" s="200"/>
      <c r="B18" s="201"/>
      <c r="C18" s="201"/>
      <c r="D18" s="201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2.75">
      <c r="A19" s="200"/>
      <c r="B19" s="201"/>
      <c r="C19" s="201"/>
      <c r="D19" s="201"/>
      <c r="E19" s="35"/>
      <c r="F19" s="35"/>
      <c r="G19" s="35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2.75">
      <c r="A20" s="200"/>
      <c r="B20" s="202"/>
      <c r="C20" s="204"/>
      <c r="D20" s="204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</row>
    <row r="21" spans="1:26" ht="12.75">
      <c r="A21" s="206"/>
      <c r="B21" s="206"/>
      <c r="C21" s="206"/>
      <c r="D21" s="206"/>
      <c r="E21" s="203"/>
      <c r="F21" s="203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3"/>
    </row>
    <row r="22" spans="1:26" ht="12.75">
      <c r="A22" s="200"/>
      <c r="B22" s="201"/>
      <c r="C22" s="201"/>
      <c r="D22" s="201"/>
      <c r="E22" s="35"/>
      <c r="F22" s="35"/>
      <c r="G22" s="35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2.75">
      <c r="A23" s="206"/>
      <c r="B23" s="202"/>
      <c r="C23" s="202"/>
      <c r="D23" s="202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682"/>
      <c r="P23" s="682"/>
      <c r="Q23" s="682"/>
      <c r="R23" s="682"/>
      <c r="S23" s="682"/>
      <c r="T23" s="682"/>
      <c r="U23" s="682"/>
      <c r="V23" s="682"/>
      <c r="W23" s="682"/>
      <c r="X23" s="682"/>
      <c r="Y23" s="682"/>
      <c r="Z23" s="682"/>
    </row>
    <row r="24" spans="1:26" ht="12.75">
      <c r="A24" s="206"/>
      <c r="B24" s="202"/>
      <c r="C24" s="202"/>
      <c r="D24" s="202"/>
      <c r="E24" s="203"/>
      <c r="F24" s="203"/>
      <c r="G24" s="203"/>
      <c r="H24" s="207"/>
      <c r="I24" s="203"/>
      <c r="J24" s="203"/>
      <c r="K24" s="203"/>
      <c r="L24" s="203"/>
      <c r="M24" s="203"/>
      <c r="N24" s="203"/>
      <c r="O24" s="682"/>
      <c r="P24" s="682"/>
      <c r="Q24" s="682"/>
      <c r="R24" s="682"/>
      <c r="S24" s="682"/>
      <c r="T24" s="682"/>
      <c r="U24" s="682"/>
      <c r="V24" s="682"/>
      <c r="W24" s="682"/>
      <c r="X24" s="682"/>
      <c r="Y24" s="682"/>
      <c r="Z24" s="682"/>
    </row>
    <row r="25" spans="1:26" ht="12.75">
      <c r="A25" s="208"/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10"/>
      <c r="M25" s="210"/>
      <c r="N25" s="210"/>
      <c r="O25" s="681"/>
      <c r="P25" s="681"/>
      <c r="Q25" s="681"/>
      <c r="R25" s="681"/>
      <c r="S25" s="681"/>
      <c r="T25" s="681"/>
      <c r="U25" s="681"/>
      <c r="V25" s="681"/>
      <c r="W25" s="681"/>
      <c r="X25" s="681"/>
      <c r="Y25" s="681"/>
      <c r="Z25" s="681"/>
    </row>
    <row r="26" spans="1:26" ht="12.75">
      <c r="A26" s="208"/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10"/>
      <c r="M26" s="210"/>
      <c r="N26" s="210"/>
      <c r="O26" s="681"/>
      <c r="P26" s="681"/>
      <c r="Q26" s="681"/>
      <c r="R26" s="681"/>
      <c r="S26" s="681"/>
      <c r="T26" s="681"/>
      <c r="U26" s="681"/>
      <c r="V26" s="681"/>
      <c r="W26" s="681"/>
      <c r="X26" s="681"/>
      <c r="Y26" s="681"/>
      <c r="Z26" s="681"/>
    </row>
    <row r="27" spans="1:26" ht="12.75">
      <c r="A27" s="208"/>
      <c r="B27" s="208"/>
      <c r="C27" s="209"/>
      <c r="D27" s="209"/>
      <c r="E27" s="209"/>
      <c r="F27" s="209"/>
      <c r="G27" s="209"/>
      <c r="H27" s="209"/>
      <c r="I27" s="209"/>
      <c r="J27" s="209"/>
      <c r="K27" s="209"/>
      <c r="L27" s="210"/>
      <c r="M27" s="210"/>
      <c r="N27" s="210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81"/>
      <c r="Z27" s="681"/>
    </row>
    <row r="28" spans="1:26" ht="12.75">
      <c r="A28" s="208"/>
      <c r="B28" s="208"/>
      <c r="C28" s="209"/>
      <c r="D28" s="209"/>
      <c r="E28" s="209"/>
      <c r="F28" s="209"/>
      <c r="G28" s="209"/>
      <c r="H28" s="209"/>
      <c r="I28" s="209"/>
      <c r="J28" s="209"/>
      <c r="K28" s="209"/>
      <c r="L28" s="210"/>
      <c r="M28" s="210"/>
      <c r="N28" s="210"/>
      <c r="O28" s="681"/>
      <c r="P28" s="681"/>
      <c r="Q28" s="681"/>
      <c r="R28" s="681"/>
      <c r="S28" s="681"/>
      <c r="T28" s="681"/>
      <c r="U28" s="681"/>
      <c r="V28" s="681"/>
      <c r="W28" s="681"/>
      <c r="X28" s="681"/>
      <c r="Y28" s="681"/>
      <c r="Z28" s="681"/>
    </row>
    <row r="29" spans="1:26" ht="12.75">
      <c r="A29" s="208"/>
      <c r="B29" s="208"/>
      <c r="C29" s="209"/>
      <c r="D29" s="209"/>
      <c r="E29" s="209"/>
      <c r="F29" s="209"/>
      <c r="G29" s="209"/>
      <c r="H29" s="209"/>
      <c r="I29" s="209"/>
      <c r="J29" s="209"/>
      <c r="K29" s="209"/>
      <c r="L29" s="210"/>
      <c r="M29" s="210"/>
      <c r="N29" s="210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</row>
    <row r="30" spans="1:26" ht="12.75">
      <c r="A30" s="208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10"/>
      <c r="M30" s="210"/>
      <c r="N30" s="210"/>
      <c r="O30" s="681"/>
      <c r="P30" s="681"/>
      <c r="Q30" s="681"/>
      <c r="R30" s="681"/>
      <c r="S30" s="681"/>
      <c r="T30" s="681"/>
      <c r="U30" s="681"/>
      <c r="V30" s="681"/>
      <c r="W30" s="681"/>
      <c r="X30" s="681"/>
      <c r="Y30" s="681"/>
      <c r="Z30" s="681"/>
    </row>
    <row r="31" spans="1:26" ht="12.75">
      <c r="A31" s="211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10"/>
      <c r="M31" s="210"/>
      <c r="N31" s="210"/>
      <c r="O31" s="681"/>
      <c r="P31" s="681"/>
      <c r="Q31" s="681"/>
      <c r="R31" s="681"/>
      <c r="S31" s="681"/>
      <c r="T31" s="681"/>
      <c r="U31" s="681"/>
      <c r="V31" s="681"/>
      <c r="W31" s="681"/>
      <c r="X31" s="681"/>
      <c r="Y31" s="681"/>
      <c r="Z31" s="681"/>
    </row>
    <row r="32" spans="1:26" ht="12.75">
      <c r="A32" s="206"/>
      <c r="B32" s="36"/>
      <c r="C32" s="36"/>
      <c r="D32" s="36"/>
      <c r="E32" s="36"/>
      <c r="F32" s="212"/>
      <c r="G32" s="207"/>
      <c r="H32" s="207"/>
      <c r="I32" s="207"/>
      <c r="J32" s="207"/>
      <c r="K32" s="207"/>
      <c r="L32" s="207"/>
      <c r="M32" s="207"/>
      <c r="N32" s="207"/>
      <c r="O32" s="684"/>
      <c r="P32" s="684"/>
      <c r="Q32" s="684"/>
      <c r="R32" s="684"/>
      <c r="S32" s="684"/>
      <c r="T32" s="684"/>
      <c r="U32" s="684"/>
      <c r="V32" s="684"/>
      <c r="W32" s="684"/>
      <c r="X32" s="684"/>
      <c r="Y32" s="684"/>
      <c r="Z32" s="684"/>
    </row>
    <row r="33" spans="1:26" ht="12.75">
      <c r="A33" s="206"/>
      <c r="B33" s="36"/>
      <c r="C33" s="36"/>
      <c r="D33" s="36"/>
      <c r="E33" s="36"/>
      <c r="F33" s="36"/>
      <c r="G33" s="207"/>
      <c r="H33" s="207"/>
      <c r="I33" s="207"/>
      <c r="J33" s="207"/>
      <c r="K33" s="207"/>
      <c r="L33" s="207"/>
      <c r="M33" s="207"/>
      <c r="N33" s="207"/>
      <c r="O33" s="682"/>
      <c r="P33" s="682"/>
      <c r="Q33" s="682"/>
      <c r="R33" s="682"/>
      <c r="S33" s="682"/>
      <c r="T33" s="682"/>
      <c r="U33" s="682"/>
      <c r="V33" s="682"/>
      <c r="W33" s="682"/>
      <c r="X33" s="682"/>
      <c r="Y33" s="682"/>
      <c r="Z33" s="682"/>
    </row>
    <row r="34" spans="1:26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205"/>
    </row>
    <row r="35" spans="1:26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205"/>
    </row>
    <row r="36" spans="1:26" ht="12.75">
      <c r="A36" s="683"/>
      <c r="B36" s="683"/>
      <c r="C36" s="683"/>
      <c r="D36" s="683"/>
      <c r="E36" s="683"/>
      <c r="F36" s="683"/>
      <c r="G36" s="683"/>
      <c r="H36" s="683"/>
      <c r="I36" s="683"/>
      <c r="J36" s="683"/>
      <c r="K36" s="683"/>
      <c r="L36" s="683"/>
      <c r="M36" s="683"/>
      <c r="N36" s="683"/>
      <c r="O36" s="683"/>
      <c r="P36" s="683"/>
      <c r="Q36" s="683"/>
      <c r="R36" s="683"/>
      <c r="S36" s="683"/>
      <c r="T36" s="683"/>
      <c r="U36" s="683"/>
      <c r="V36" s="683"/>
      <c r="W36" s="683"/>
      <c r="X36" s="683"/>
      <c r="Y36" s="683"/>
      <c r="Z36" s="683"/>
    </row>
    <row r="37" spans="1:26" ht="12.75">
      <c r="A37" s="683"/>
      <c r="B37" s="683"/>
      <c r="C37" s="683"/>
      <c r="D37" s="683"/>
      <c r="E37" s="683"/>
      <c r="F37" s="683"/>
      <c r="G37" s="683"/>
      <c r="H37" s="683"/>
      <c r="I37" s="683"/>
      <c r="J37" s="683"/>
      <c r="K37" s="683"/>
      <c r="L37" s="683"/>
      <c r="M37" s="683"/>
      <c r="N37" s="683"/>
      <c r="O37" s="683"/>
      <c r="P37" s="683"/>
      <c r="Q37" s="683"/>
      <c r="R37" s="683"/>
      <c r="S37" s="683"/>
      <c r="T37" s="683"/>
      <c r="U37" s="683"/>
      <c r="V37" s="683"/>
      <c r="W37" s="683"/>
      <c r="X37" s="683"/>
      <c r="Y37" s="683"/>
      <c r="Z37" s="683"/>
    </row>
  </sheetData>
  <sheetProtection/>
  <mergeCells count="118">
    <mergeCell ref="W33:X33"/>
    <mergeCell ref="Y33:Z33"/>
    <mergeCell ref="Y31:Z31"/>
    <mergeCell ref="O31:P31"/>
    <mergeCell ref="Q31:R31"/>
    <mergeCell ref="Y32:Z32"/>
    <mergeCell ref="S31:V31"/>
    <mergeCell ref="O32:P32"/>
    <mergeCell ref="O33:P33"/>
    <mergeCell ref="Q32:R32"/>
    <mergeCell ref="Q33:R33"/>
    <mergeCell ref="S32:T32"/>
    <mergeCell ref="S33:T33"/>
    <mergeCell ref="U29:V29"/>
    <mergeCell ref="S30:T30"/>
    <mergeCell ref="U30:V30"/>
    <mergeCell ref="U33:V33"/>
    <mergeCell ref="U32:V32"/>
    <mergeCell ref="W26:X26"/>
    <mergeCell ref="W27:X27"/>
    <mergeCell ref="W28:X28"/>
    <mergeCell ref="W29:X29"/>
    <mergeCell ref="W32:X32"/>
    <mergeCell ref="W31:X31"/>
    <mergeCell ref="W30:X30"/>
    <mergeCell ref="Y29:Z29"/>
    <mergeCell ref="O26:P26"/>
    <mergeCell ref="Q26:R26"/>
    <mergeCell ref="Q27:R27"/>
    <mergeCell ref="Q28:R28"/>
    <mergeCell ref="Q29:R29"/>
    <mergeCell ref="O27:P27"/>
    <mergeCell ref="U26:V26"/>
    <mergeCell ref="U27:V27"/>
    <mergeCell ref="U28:V28"/>
    <mergeCell ref="W24:X24"/>
    <mergeCell ref="Y24:Z24"/>
    <mergeCell ref="O23:P23"/>
    <mergeCell ref="Q23:R23"/>
    <mergeCell ref="S23:T23"/>
    <mergeCell ref="U23:V23"/>
    <mergeCell ref="W23:X23"/>
    <mergeCell ref="Y23:Z23"/>
    <mergeCell ref="A37:Z37"/>
    <mergeCell ref="X9:X10"/>
    <mergeCell ref="Z9:Z10"/>
    <mergeCell ref="T9:T10"/>
    <mergeCell ref="U9:U10"/>
    <mergeCell ref="W25:X25"/>
    <mergeCell ref="Y25:Z25"/>
    <mergeCell ref="O30:P30"/>
    <mergeCell ref="Q30:R30"/>
    <mergeCell ref="O24:P24"/>
    <mergeCell ref="S26:T26"/>
    <mergeCell ref="S27:T27"/>
    <mergeCell ref="S28:T28"/>
    <mergeCell ref="S29:T29"/>
    <mergeCell ref="Y26:Z26"/>
    <mergeCell ref="A36:Z36"/>
    <mergeCell ref="O28:P28"/>
    <mergeCell ref="O29:P29"/>
    <mergeCell ref="Y27:Z27"/>
    <mergeCell ref="Y28:Z28"/>
    <mergeCell ref="Q25:R25"/>
    <mergeCell ref="S25:T25"/>
    <mergeCell ref="U25:V25"/>
    <mergeCell ref="T4:T5"/>
    <mergeCell ref="U4:U5"/>
    <mergeCell ref="V4:V5"/>
    <mergeCell ref="S9:S10"/>
    <mergeCell ref="Q24:R24"/>
    <mergeCell ref="S24:T24"/>
    <mergeCell ref="U24:V24"/>
    <mergeCell ref="W9:W10"/>
    <mergeCell ref="Y30:Z30"/>
    <mergeCell ref="A8:Z8"/>
    <mergeCell ref="A4:A5"/>
    <mergeCell ref="B4:B5"/>
    <mergeCell ref="C4:C5"/>
    <mergeCell ref="D4:D5"/>
    <mergeCell ref="N4:N5"/>
    <mergeCell ref="O4:O5"/>
    <mergeCell ref="O25:P25"/>
    <mergeCell ref="E4:E5"/>
    <mergeCell ref="G4:G5"/>
    <mergeCell ref="H4:H5"/>
    <mergeCell ref="I4:I5"/>
    <mergeCell ref="J4:J5"/>
    <mergeCell ref="K4:K5"/>
    <mergeCell ref="L4:L5"/>
    <mergeCell ref="M4:M5"/>
    <mergeCell ref="W4:W5"/>
    <mergeCell ref="X4:X5"/>
    <mergeCell ref="Y4:Y5"/>
    <mergeCell ref="Z4:Z5"/>
    <mergeCell ref="Q4:Q5"/>
    <mergeCell ref="R4:R5"/>
    <mergeCell ref="S4:S5"/>
    <mergeCell ref="P4:P5"/>
    <mergeCell ref="V9:V10"/>
    <mergeCell ref="A1:Z1"/>
    <mergeCell ref="A9:A10"/>
    <mergeCell ref="B9:B10"/>
    <mergeCell ref="C9:C10"/>
    <mergeCell ref="D9:D10"/>
    <mergeCell ref="E9:E10"/>
    <mergeCell ref="G9:G10"/>
    <mergeCell ref="H9:H10"/>
    <mergeCell ref="I9:I10"/>
    <mergeCell ref="P9:P10"/>
    <mergeCell ref="Q9:Q10"/>
    <mergeCell ref="R9:R10"/>
    <mergeCell ref="J9:J10"/>
    <mergeCell ref="K9:K10"/>
    <mergeCell ref="L9:L10"/>
    <mergeCell ref="M9:M10"/>
    <mergeCell ref="N9:N10"/>
    <mergeCell ref="O9:O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0"/>
  <sheetViews>
    <sheetView zoomScalePageLayoutView="0" workbookViewId="0" topLeftCell="A25">
      <selection activeCell="A1" sqref="A1:Z6"/>
    </sheetView>
  </sheetViews>
  <sheetFormatPr defaultColWidth="9.00390625" defaultRowHeight="12.75"/>
  <cols>
    <col min="1" max="1" width="37.00390625" style="0" customWidth="1"/>
    <col min="2" max="3" width="4.875" style="0" customWidth="1"/>
    <col min="4" max="4" width="3.875" style="0" customWidth="1"/>
    <col min="5" max="5" width="6.875" style="0" customWidth="1"/>
    <col min="6" max="6" width="4.875" style="0" customWidth="1"/>
    <col min="7" max="7" width="4.50390625" style="0" customWidth="1"/>
    <col min="8" max="8" width="4.00390625" style="0" customWidth="1"/>
    <col min="9" max="9" width="4.50390625" style="0" customWidth="1"/>
    <col min="10" max="10" width="3.625" style="0" customWidth="1"/>
    <col min="11" max="11" width="5.125" style="0" customWidth="1"/>
  </cols>
  <sheetData>
    <row r="1" spans="1:26" ht="12.75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</row>
    <row r="2" spans="1:26" ht="12.75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</row>
    <row r="3" spans="1:26" ht="12.75">
      <c r="A3" s="617"/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</row>
    <row r="4" spans="1:26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2.75">
      <c r="A5" s="615"/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</row>
    <row r="6" spans="1:26" ht="12.75">
      <c r="A6" s="620"/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0"/>
    </row>
    <row r="7" spans="1:26" ht="12.75">
      <c r="A7" s="587"/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  <c r="W7" s="587"/>
      <c r="X7" s="587"/>
      <c r="Y7" s="587"/>
      <c r="Z7" s="587"/>
    </row>
    <row r="8" spans="1:26" ht="12.75">
      <c r="A8" s="603"/>
      <c r="B8" s="606"/>
      <c r="C8" s="597"/>
      <c r="D8" s="608"/>
      <c r="E8" s="609"/>
      <c r="F8" s="613"/>
      <c r="G8" s="600"/>
      <c r="H8" s="599"/>
      <c r="I8" s="599"/>
      <c r="J8" s="599"/>
      <c r="K8" s="599"/>
      <c r="L8" s="599"/>
      <c r="M8" s="599"/>
      <c r="N8" s="611"/>
      <c r="O8" s="597"/>
      <c r="P8" s="598"/>
      <c r="Q8" s="598"/>
      <c r="R8" s="608"/>
      <c r="S8" s="597"/>
      <c r="T8" s="598"/>
      <c r="U8" s="598"/>
      <c r="V8" s="608"/>
      <c r="W8" s="597"/>
      <c r="X8" s="598"/>
      <c r="Y8" s="598"/>
      <c r="Z8" s="598"/>
    </row>
    <row r="9" spans="1:26" ht="12.75">
      <c r="A9" s="604"/>
      <c r="B9" s="606"/>
      <c r="C9" s="597"/>
      <c r="D9" s="608"/>
      <c r="E9" s="609"/>
      <c r="F9" s="613"/>
      <c r="G9" s="600"/>
      <c r="H9" s="599"/>
      <c r="I9" s="599"/>
      <c r="J9" s="599"/>
      <c r="K9" s="599"/>
      <c r="L9" s="599"/>
      <c r="M9" s="599"/>
      <c r="N9" s="611"/>
      <c r="O9" s="600"/>
      <c r="P9" s="599"/>
      <c r="Q9" s="599"/>
      <c r="R9" s="611"/>
      <c r="S9" s="600"/>
      <c r="T9" s="599"/>
      <c r="U9" s="599"/>
      <c r="V9" s="611"/>
      <c r="W9" s="600"/>
      <c r="X9" s="599"/>
      <c r="Y9" s="599"/>
      <c r="Z9" s="599"/>
    </row>
    <row r="10" spans="1:26" ht="33.75" customHeight="1" thickBot="1">
      <c r="A10" s="605"/>
      <c r="B10" s="607"/>
      <c r="C10" s="618"/>
      <c r="D10" s="619"/>
      <c r="E10" s="610"/>
      <c r="F10" s="614"/>
      <c r="G10" s="601"/>
      <c r="H10" s="602"/>
      <c r="I10" s="191"/>
      <c r="J10" s="191"/>
      <c r="K10" s="191"/>
      <c r="L10" s="602"/>
      <c r="M10" s="602"/>
      <c r="N10" s="612"/>
      <c r="O10" s="190"/>
      <c r="P10" s="191"/>
      <c r="Q10" s="191"/>
      <c r="R10" s="188"/>
      <c r="S10" s="190"/>
      <c r="T10" s="191"/>
      <c r="U10" s="191"/>
      <c r="V10" s="188"/>
      <c r="W10" s="190"/>
      <c r="X10" s="191"/>
      <c r="Y10" s="191"/>
      <c r="Z10" s="191"/>
    </row>
    <row r="11" spans="1:26" ht="13.5" thickTop="1">
      <c r="A11" s="62"/>
      <c r="B11" s="88"/>
      <c r="C11" s="69"/>
      <c r="D11" s="79"/>
      <c r="E11" s="86"/>
      <c r="F11" s="88"/>
      <c r="G11" s="86"/>
      <c r="H11" s="87"/>
      <c r="I11" s="87"/>
      <c r="J11" s="87"/>
      <c r="K11" s="87"/>
      <c r="L11" s="63"/>
      <c r="M11" s="87"/>
      <c r="N11" s="88"/>
      <c r="O11" s="86"/>
      <c r="P11" s="87"/>
      <c r="Q11" s="87"/>
      <c r="R11" s="88"/>
      <c r="S11" s="86"/>
      <c r="T11" s="87"/>
      <c r="U11" s="87"/>
      <c r="V11" s="88"/>
      <c r="W11" s="86"/>
      <c r="X11" s="50"/>
      <c r="Y11" s="50"/>
      <c r="Z11" s="50"/>
    </row>
    <row r="12" spans="1:26" ht="12.75">
      <c r="A12" s="17"/>
      <c r="B12" s="9"/>
      <c r="C12" s="8"/>
      <c r="D12" s="9"/>
      <c r="E12" s="8"/>
      <c r="F12" s="9"/>
      <c r="G12" s="8"/>
      <c r="H12" s="7"/>
      <c r="I12" s="7"/>
      <c r="J12" s="7"/>
      <c r="K12" s="7"/>
      <c r="L12" s="6"/>
      <c r="M12" s="7"/>
      <c r="N12" s="9"/>
      <c r="O12" s="29"/>
      <c r="P12" s="30"/>
      <c r="Q12" s="30"/>
      <c r="R12" s="39"/>
      <c r="S12" s="29"/>
      <c r="T12" s="30"/>
      <c r="U12" s="30"/>
      <c r="V12" s="39"/>
      <c r="W12" s="29"/>
      <c r="X12" s="40"/>
      <c r="Y12" s="40"/>
      <c r="Z12" s="40"/>
    </row>
    <row r="13" spans="1:26" ht="12.75">
      <c r="A13" s="174"/>
      <c r="B13" s="39"/>
      <c r="C13" s="29"/>
      <c r="D13" s="39"/>
      <c r="E13" s="29"/>
      <c r="F13" s="39"/>
      <c r="G13" s="29"/>
      <c r="H13" s="30"/>
      <c r="I13" s="30"/>
      <c r="J13" s="30"/>
      <c r="K13" s="30"/>
      <c r="L13" s="11"/>
      <c r="M13" s="11"/>
      <c r="N13" s="15"/>
      <c r="O13" s="29"/>
      <c r="P13" s="30"/>
      <c r="Q13" s="30"/>
      <c r="R13" s="39"/>
      <c r="S13" s="29"/>
      <c r="T13" s="45"/>
      <c r="U13" s="45"/>
      <c r="V13" s="46"/>
      <c r="W13" s="170"/>
      <c r="X13" s="171"/>
      <c r="Y13" s="171"/>
      <c r="Z13" s="171"/>
    </row>
    <row r="14" spans="1:26" ht="12.75">
      <c r="A14" s="163"/>
      <c r="B14" s="39"/>
      <c r="C14" s="29"/>
      <c r="D14" s="39"/>
      <c r="E14" s="29"/>
      <c r="F14" s="39"/>
      <c r="G14" s="29"/>
      <c r="H14" s="30"/>
      <c r="I14" s="30"/>
      <c r="J14" s="30"/>
      <c r="K14" s="30"/>
      <c r="L14" s="11"/>
      <c r="M14" s="11"/>
      <c r="N14" s="15"/>
      <c r="O14" s="29"/>
      <c r="P14" s="30"/>
      <c r="Q14" s="30"/>
      <c r="R14" s="39"/>
      <c r="S14" s="29"/>
      <c r="T14" s="30"/>
      <c r="U14" s="30"/>
      <c r="V14" s="39"/>
      <c r="W14" s="29"/>
      <c r="X14" s="40"/>
      <c r="Y14" s="40"/>
      <c r="Z14" s="40"/>
    </row>
    <row r="15" spans="1:26" ht="12.75">
      <c r="A15" s="164"/>
      <c r="B15" s="39"/>
      <c r="C15" s="104"/>
      <c r="D15" s="165"/>
      <c r="E15" s="29"/>
      <c r="F15" s="39"/>
      <c r="G15" s="29"/>
      <c r="H15" s="30"/>
      <c r="I15" s="30"/>
      <c r="J15" s="30"/>
      <c r="K15" s="30"/>
      <c r="L15" s="11"/>
      <c r="M15" s="11"/>
      <c r="N15" s="15"/>
      <c r="O15" s="30"/>
      <c r="P15" s="30"/>
      <c r="Q15" s="30"/>
      <c r="R15" s="39"/>
      <c r="S15" s="29"/>
      <c r="T15" s="30"/>
      <c r="U15" s="30"/>
      <c r="V15" s="39"/>
      <c r="W15" s="29"/>
      <c r="X15" s="40"/>
      <c r="Y15" s="40"/>
      <c r="Z15" s="40"/>
    </row>
    <row r="16" spans="1:26" ht="12.75">
      <c r="A16" s="163"/>
      <c r="B16" s="39"/>
      <c r="C16" s="104"/>
      <c r="D16" s="165"/>
      <c r="E16" s="29"/>
      <c r="F16" s="39"/>
      <c r="G16" s="29"/>
      <c r="H16" s="30"/>
      <c r="I16" s="30"/>
      <c r="J16" s="30"/>
      <c r="K16" s="30"/>
      <c r="L16" s="11"/>
      <c r="M16" s="11"/>
      <c r="N16" s="15"/>
      <c r="O16" s="30"/>
      <c r="P16" s="30"/>
      <c r="Q16" s="30"/>
      <c r="R16" s="39"/>
      <c r="S16" s="29"/>
      <c r="T16" s="30"/>
      <c r="U16" s="30"/>
      <c r="V16" s="39"/>
      <c r="W16" s="29"/>
      <c r="X16" s="40"/>
      <c r="Y16" s="40"/>
      <c r="Z16" s="40"/>
    </row>
    <row r="17" spans="1:26" ht="12.75">
      <c r="A17" s="163"/>
      <c r="B17" s="39"/>
      <c r="C17" s="29"/>
      <c r="D17" s="165"/>
      <c r="E17" s="29"/>
      <c r="F17" s="39"/>
      <c r="G17" s="29"/>
      <c r="H17" s="30"/>
      <c r="I17" s="30"/>
      <c r="J17" s="30"/>
      <c r="K17" s="30"/>
      <c r="L17" s="11"/>
      <c r="M17" s="11"/>
      <c r="N17" s="15"/>
      <c r="O17" s="102"/>
      <c r="P17" s="30"/>
      <c r="Q17" s="30"/>
      <c r="R17" s="39"/>
      <c r="S17" s="29"/>
      <c r="T17" s="30"/>
      <c r="U17" s="30"/>
      <c r="V17" s="39"/>
      <c r="W17" s="29"/>
      <c r="X17" s="40"/>
      <c r="Y17" s="40"/>
      <c r="Z17" s="40"/>
    </row>
    <row r="18" spans="1:26" ht="12.75">
      <c r="A18" s="163"/>
      <c r="B18" s="39"/>
      <c r="C18" s="29"/>
      <c r="D18" s="39"/>
      <c r="E18" s="29"/>
      <c r="F18" s="39"/>
      <c r="G18" s="29"/>
      <c r="H18" s="30"/>
      <c r="I18" s="30"/>
      <c r="J18" s="30"/>
      <c r="K18" s="30"/>
      <c r="L18" s="11"/>
      <c r="M18" s="11"/>
      <c r="N18" s="15"/>
      <c r="O18" s="103"/>
      <c r="P18" s="30"/>
      <c r="Q18" s="30"/>
      <c r="R18" s="39"/>
      <c r="S18" s="29"/>
      <c r="T18" s="30"/>
      <c r="U18" s="30"/>
      <c r="V18" s="39"/>
      <c r="W18" s="29"/>
      <c r="X18" s="40"/>
      <c r="Y18" s="40"/>
      <c r="Z18" s="40"/>
    </row>
    <row r="19" spans="1:26" ht="12.75">
      <c r="A19" s="175"/>
      <c r="B19" s="39"/>
      <c r="C19" s="37"/>
      <c r="D19" s="78"/>
      <c r="E19" s="37"/>
      <c r="F19" s="78"/>
      <c r="G19" s="37"/>
      <c r="H19" s="77"/>
      <c r="I19" s="77"/>
      <c r="J19" s="77"/>
      <c r="K19" s="77"/>
      <c r="L19" s="95"/>
      <c r="M19" s="95"/>
      <c r="N19" s="94"/>
      <c r="O19" s="176"/>
      <c r="P19" s="77"/>
      <c r="Q19" s="102"/>
      <c r="R19" s="78"/>
      <c r="S19" s="37"/>
      <c r="T19" s="91"/>
      <c r="U19" s="91"/>
      <c r="V19" s="162"/>
      <c r="W19" s="172"/>
      <c r="X19" s="173"/>
      <c r="Y19" s="173"/>
      <c r="Z19" s="173"/>
    </row>
    <row r="20" spans="1:26" ht="13.5" thickBot="1">
      <c r="A20" s="166"/>
      <c r="B20" s="39"/>
      <c r="C20" s="20"/>
      <c r="D20" s="41"/>
      <c r="E20" s="20"/>
      <c r="F20" s="41"/>
      <c r="G20" s="20"/>
      <c r="H20" s="167"/>
      <c r="I20" s="167"/>
      <c r="J20" s="167"/>
      <c r="K20" s="167"/>
      <c r="L20" s="168"/>
      <c r="M20" s="167"/>
      <c r="N20" s="41"/>
      <c r="O20" s="167"/>
      <c r="P20" s="167"/>
      <c r="Q20" s="177"/>
      <c r="R20" s="41"/>
      <c r="S20" s="20"/>
      <c r="T20" s="167"/>
      <c r="U20" s="167"/>
      <c r="V20" s="41"/>
      <c r="W20" s="20"/>
      <c r="X20" s="169"/>
      <c r="Y20" s="169"/>
      <c r="Z20" s="169"/>
    </row>
    <row r="21" spans="1:26" ht="14.25" thickBot="1" thickTop="1">
      <c r="A21" s="58"/>
      <c r="B21" s="59"/>
      <c r="C21" s="108"/>
      <c r="D21" s="109"/>
      <c r="E21" s="51"/>
      <c r="F21" s="52"/>
      <c r="G21" s="51"/>
      <c r="H21" s="51"/>
      <c r="I21" s="51"/>
      <c r="J21" s="51"/>
      <c r="K21" s="51"/>
      <c r="L21" s="51"/>
      <c r="M21" s="51"/>
      <c r="N21" s="52"/>
      <c r="O21" s="51"/>
      <c r="P21" s="51"/>
      <c r="Q21" s="51"/>
      <c r="R21" s="52"/>
      <c r="S21" s="51"/>
      <c r="T21" s="53"/>
      <c r="U21" s="53"/>
      <c r="V21" s="52"/>
      <c r="W21" s="51"/>
      <c r="X21" s="54"/>
      <c r="Y21" s="54"/>
      <c r="Z21" s="54"/>
    </row>
    <row r="22" spans="1:26" ht="13.5" thickTop="1">
      <c r="A22" s="64"/>
      <c r="B22" s="88"/>
      <c r="C22" s="86"/>
      <c r="D22" s="88"/>
      <c r="E22" s="86"/>
      <c r="F22" s="88"/>
      <c r="G22" s="86"/>
      <c r="H22" s="87"/>
      <c r="I22" s="87"/>
      <c r="J22" s="87"/>
      <c r="K22" s="87"/>
      <c r="L22" s="65"/>
      <c r="M22" s="87"/>
      <c r="N22" s="88"/>
      <c r="O22" s="86"/>
      <c r="P22" s="87"/>
      <c r="Q22" s="87"/>
      <c r="R22" s="88"/>
      <c r="S22" s="86"/>
      <c r="T22" s="87"/>
      <c r="U22" s="87"/>
      <c r="V22" s="88"/>
      <c r="W22" s="86"/>
      <c r="X22" s="66"/>
      <c r="Y22" s="66"/>
      <c r="Z22" s="66"/>
    </row>
    <row r="23" spans="1:26" ht="12.75">
      <c r="A23" s="17"/>
      <c r="B23" s="9"/>
      <c r="C23" s="8"/>
      <c r="D23" s="9"/>
      <c r="E23" s="8"/>
      <c r="F23" s="9"/>
      <c r="G23" s="8"/>
      <c r="H23" s="7"/>
      <c r="I23" s="7"/>
      <c r="J23" s="7"/>
      <c r="K23" s="7"/>
      <c r="L23" s="6"/>
      <c r="M23" s="7"/>
      <c r="N23" s="9"/>
      <c r="O23" s="29"/>
      <c r="P23" s="30"/>
      <c r="Q23" s="29"/>
      <c r="R23" s="39"/>
      <c r="S23" s="29"/>
      <c r="T23" s="30"/>
      <c r="U23" s="30"/>
      <c r="V23" s="39"/>
      <c r="W23" s="29"/>
      <c r="X23" s="40"/>
      <c r="Y23" s="40"/>
      <c r="Z23" s="40"/>
    </row>
    <row r="24" spans="1:26" ht="12.75">
      <c r="A24" s="17"/>
      <c r="B24" s="9"/>
      <c r="C24" s="8"/>
      <c r="D24" s="9"/>
      <c r="E24" s="8"/>
      <c r="F24" s="9"/>
      <c r="G24" s="8"/>
      <c r="H24" s="7"/>
      <c r="I24" s="7"/>
      <c r="J24" s="7"/>
      <c r="K24" s="7"/>
      <c r="L24" s="6"/>
      <c r="M24" s="7"/>
      <c r="N24" s="9"/>
      <c r="O24" s="29"/>
      <c r="P24" s="80"/>
      <c r="Q24" s="29"/>
      <c r="R24" s="81"/>
      <c r="S24" s="27"/>
      <c r="T24" s="80"/>
      <c r="U24" s="80"/>
      <c r="V24" s="81"/>
      <c r="W24" s="27"/>
      <c r="X24" s="42"/>
      <c r="Y24" s="42"/>
      <c r="Z24" s="42"/>
    </row>
    <row r="25" spans="1:26" ht="12.75">
      <c r="A25" s="17"/>
      <c r="B25" s="9"/>
      <c r="C25" s="8"/>
      <c r="D25" s="9"/>
      <c r="E25" s="8"/>
      <c r="F25" s="9"/>
      <c r="G25" s="8"/>
      <c r="H25" s="7"/>
      <c r="I25" s="7"/>
      <c r="J25" s="7"/>
      <c r="K25" s="7"/>
      <c r="L25" s="6"/>
      <c r="M25" s="7"/>
      <c r="N25" s="9"/>
      <c r="O25" s="29"/>
      <c r="P25" s="80"/>
      <c r="Q25" s="29"/>
      <c r="R25" s="81"/>
      <c r="S25" s="27"/>
      <c r="T25" s="80"/>
      <c r="U25" s="80"/>
      <c r="V25" s="81"/>
      <c r="W25" s="27"/>
      <c r="X25" s="42"/>
      <c r="Y25" s="42"/>
      <c r="Z25" s="42"/>
    </row>
    <row r="26" spans="1:26" ht="12.75">
      <c r="A26" s="92"/>
      <c r="B26" s="24"/>
      <c r="C26" s="25"/>
      <c r="D26" s="24"/>
      <c r="E26" s="25"/>
      <c r="F26" s="24"/>
      <c r="G26" s="25"/>
      <c r="H26" s="26"/>
      <c r="I26" s="26"/>
      <c r="J26" s="26"/>
      <c r="K26" s="26"/>
      <c r="L26" s="23"/>
      <c r="M26" s="26"/>
      <c r="N26" s="24"/>
      <c r="O26" s="37"/>
      <c r="P26" s="93"/>
      <c r="Q26" s="37"/>
      <c r="R26" s="43"/>
      <c r="S26" s="47"/>
      <c r="T26" s="89"/>
      <c r="U26" s="89"/>
      <c r="V26" s="90"/>
      <c r="W26" s="47"/>
      <c r="X26" s="44"/>
      <c r="Y26" s="44"/>
      <c r="Z26" s="44"/>
    </row>
    <row r="27" spans="1:26" ht="12.75">
      <c r="A27" s="92"/>
      <c r="B27" s="24"/>
      <c r="C27" s="25"/>
      <c r="D27" s="24"/>
      <c r="E27" s="25"/>
      <c r="F27" s="24"/>
      <c r="G27" s="25"/>
      <c r="H27" s="26"/>
      <c r="I27" s="26"/>
      <c r="J27" s="26"/>
      <c r="K27" s="26"/>
      <c r="L27" s="23"/>
      <c r="M27" s="26"/>
      <c r="N27" s="24"/>
      <c r="O27" s="37"/>
      <c r="P27" s="91"/>
      <c r="Q27" s="37"/>
      <c r="R27" s="46"/>
      <c r="S27" s="29"/>
      <c r="T27" s="30"/>
      <c r="U27" s="30"/>
      <c r="V27" s="39"/>
      <c r="W27" s="29"/>
      <c r="X27" s="40"/>
      <c r="Y27" s="40"/>
      <c r="Z27" s="40"/>
    </row>
    <row r="28" spans="1:26" ht="12.75">
      <c r="A28" s="92"/>
      <c r="B28" s="24"/>
      <c r="C28" s="25"/>
      <c r="D28" s="24"/>
      <c r="E28" s="25"/>
      <c r="F28" s="24"/>
      <c r="G28" s="25"/>
      <c r="H28" s="26"/>
      <c r="I28" s="26"/>
      <c r="J28" s="26"/>
      <c r="K28" s="26"/>
      <c r="L28" s="23"/>
      <c r="M28" s="26"/>
      <c r="N28" s="24"/>
      <c r="O28" s="37"/>
      <c r="P28" s="45"/>
      <c r="Q28" s="37"/>
      <c r="R28" s="43"/>
      <c r="S28" s="47"/>
      <c r="T28" s="89"/>
      <c r="U28" s="89"/>
      <c r="V28" s="90"/>
      <c r="W28" s="47"/>
      <c r="X28" s="44"/>
      <c r="Y28" s="44"/>
      <c r="Z28" s="44"/>
    </row>
    <row r="29" spans="1:26" ht="12.75">
      <c r="A29" s="92"/>
      <c r="B29" s="24"/>
      <c r="C29" s="25"/>
      <c r="D29" s="24"/>
      <c r="E29" s="25"/>
      <c r="F29" s="24"/>
      <c r="G29" s="25"/>
      <c r="H29" s="26"/>
      <c r="I29" s="26"/>
      <c r="J29" s="26"/>
      <c r="K29" s="26"/>
      <c r="L29" s="23"/>
      <c r="M29" s="26"/>
      <c r="N29" s="24"/>
      <c r="O29" s="37"/>
      <c r="P29" s="93"/>
      <c r="Q29" s="37"/>
      <c r="R29" s="46"/>
      <c r="S29" s="29"/>
      <c r="T29" s="30"/>
      <c r="U29" s="30"/>
      <c r="V29" s="39"/>
      <c r="W29" s="29"/>
      <c r="X29" s="40"/>
      <c r="Y29" s="40"/>
      <c r="Z29" s="40"/>
    </row>
    <row r="30" spans="1:26" ht="12.75">
      <c r="A30" s="92"/>
      <c r="B30" s="24"/>
      <c r="C30" s="25"/>
      <c r="D30" s="24"/>
      <c r="E30" s="25"/>
      <c r="F30" s="24"/>
      <c r="G30" s="25"/>
      <c r="H30" s="26"/>
      <c r="I30" s="26"/>
      <c r="J30" s="26"/>
      <c r="K30" s="26"/>
      <c r="L30" s="23"/>
      <c r="M30" s="26"/>
      <c r="N30" s="24"/>
      <c r="O30" s="37"/>
      <c r="P30" s="45"/>
      <c r="Q30" s="37"/>
      <c r="R30" s="43"/>
      <c r="S30" s="47"/>
      <c r="T30" s="89"/>
      <c r="U30" s="89"/>
      <c r="V30" s="90"/>
      <c r="W30" s="47"/>
      <c r="X30" s="44"/>
      <c r="Y30" s="44"/>
      <c r="Z30" s="44"/>
    </row>
    <row r="31" spans="1:26" ht="12.75">
      <c r="A31" s="531"/>
      <c r="B31" s="529"/>
      <c r="C31" s="535"/>
      <c r="D31" s="529"/>
      <c r="E31" s="535"/>
      <c r="F31" s="24"/>
      <c r="G31" s="157"/>
      <c r="H31" s="506"/>
      <c r="I31" s="26"/>
      <c r="J31" s="506"/>
      <c r="K31" s="506"/>
      <c r="L31" s="494"/>
      <c r="M31" s="506"/>
      <c r="N31" s="529"/>
      <c r="O31" s="555"/>
      <c r="P31" s="591"/>
      <c r="Q31" s="565"/>
      <c r="R31" s="685"/>
      <c r="S31" s="555"/>
      <c r="T31" s="565"/>
      <c r="U31" s="565"/>
      <c r="V31" s="553"/>
      <c r="W31" s="555"/>
      <c r="X31" s="520"/>
      <c r="Y31" s="520"/>
      <c r="Z31" s="520"/>
    </row>
    <row r="32" spans="1:26" ht="12.75">
      <c r="A32" s="532"/>
      <c r="B32" s="530"/>
      <c r="C32" s="536"/>
      <c r="D32" s="530"/>
      <c r="E32" s="536"/>
      <c r="F32" s="24"/>
      <c r="G32" s="49"/>
      <c r="H32" s="507"/>
      <c r="I32" s="7"/>
      <c r="J32" s="507"/>
      <c r="K32" s="507"/>
      <c r="L32" s="495"/>
      <c r="M32" s="507"/>
      <c r="N32" s="530"/>
      <c r="O32" s="543"/>
      <c r="P32" s="648"/>
      <c r="Q32" s="632"/>
      <c r="R32" s="686"/>
      <c r="S32" s="543"/>
      <c r="T32" s="632"/>
      <c r="U32" s="632"/>
      <c r="V32" s="563"/>
      <c r="W32" s="543"/>
      <c r="X32" s="509"/>
      <c r="Y32" s="509"/>
      <c r="Z32" s="509"/>
    </row>
    <row r="33" spans="1:26" ht="12.75">
      <c r="A33" s="92"/>
      <c r="B33" s="24"/>
      <c r="C33" s="25"/>
      <c r="D33" s="24"/>
      <c r="E33" s="25"/>
      <c r="F33" s="24"/>
      <c r="G33" s="25"/>
      <c r="H33" s="26"/>
      <c r="I33" s="26"/>
      <c r="J33" s="26"/>
      <c r="K33" s="26"/>
      <c r="L33" s="23"/>
      <c r="M33" s="26"/>
      <c r="N33" s="24"/>
      <c r="O33" s="37"/>
      <c r="P33" s="80"/>
      <c r="Q33" s="47"/>
      <c r="R33" s="43"/>
      <c r="S33" s="47"/>
      <c r="T33" s="89"/>
      <c r="U33" s="89"/>
      <c r="V33" s="90"/>
      <c r="W33" s="47"/>
      <c r="X33" s="44"/>
      <c r="Y33" s="44"/>
      <c r="Z33" s="44"/>
    </row>
    <row r="34" spans="1:26" ht="12.75">
      <c r="A34" s="92"/>
      <c r="B34" s="24"/>
      <c r="C34" s="25"/>
      <c r="D34" s="24"/>
      <c r="E34" s="25"/>
      <c r="F34" s="24"/>
      <c r="G34" s="25"/>
      <c r="H34" s="26"/>
      <c r="I34" s="26"/>
      <c r="J34" s="26"/>
      <c r="K34" s="26"/>
      <c r="L34" s="23"/>
      <c r="M34" s="26"/>
      <c r="N34" s="24"/>
      <c r="O34" s="37"/>
      <c r="P34" s="80"/>
      <c r="Q34" s="37"/>
      <c r="R34" s="46"/>
      <c r="S34" s="29"/>
      <c r="T34" s="30"/>
      <c r="U34" s="30"/>
      <c r="V34" s="39"/>
      <c r="W34" s="28"/>
      <c r="X34" s="40"/>
      <c r="Y34" s="40"/>
      <c r="Z34" s="40"/>
    </row>
    <row r="35" spans="1:26" ht="13.5" thickBot="1">
      <c r="A35" s="92"/>
      <c r="B35" s="24"/>
      <c r="C35" s="25"/>
      <c r="D35" s="24"/>
      <c r="E35" s="25"/>
      <c r="F35" s="24"/>
      <c r="G35" s="25"/>
      <c r="H35" s="26"/>
      <c r="I35" s="26"/>
      <c r="J35" s="26"/>
      <c r="K35" s="26"/>
      <c r="L35" s="23"/>
      <c r="M35" s="26"/>
      <c r="N35" s="24"/>
      <c r="O35" s="37"/>
      <c r="P35" s="93"/>
      <c r="Q35" s="37"/>
      <c r="R35" s="43"/>
      <c r="S35" s="29"/>
      <c r="T35" s="30"/>
      <c r="U35" s="30"/>
      <c r="V35" s="39"/>
      <c r="W35" s="28"/>
      <c r="X35" s="40"/>
      <c r="Y35" s="40"/>
      <c r="Z35" s="40"/>
    </row>
    <row r="36" spans="1:26" ht="14.25" thickBot="1" thickTop="1">
      <c r="A36" s="58"/>
      <c r="B36" s="59"/>
      <c r="C36" s="108"/>
      <c r="D36" s="52"/>
      <c r="E36" s="51"/>
      <c r="F36" s="52"/>
      <c r="G36" s="51"/>
      <c r="H36" s="51"/>
      <c r="I36" s="51"/>
      <c r="J36" s="51"/>
      <c r="K36" s="51"/>
      <c r="L36" s="51"/>
      <c r="M36" s="51"/>
      <c r="N36" s="52"/>
      <c r="O36" s="51"/>
      <c r="P36" s="51"/>
      <c r="Q36" s="51"/>
      <c r="R36" s="52"/>
      <c r="S36" s="51"/>
      <c r="T36" s="53"/>
      <c r="U36" s="53"/>
      <c r="V36" s="52"/>
      <c r="W36" s="51"/>
      <c r="X36" s="54"/>
      <c r="Y36" s="54"/>
      <c r="Z36" s="54"/>
    </row>
    <row r="37" spans="1:26" ht="13.5" thickTop="1">
      <c r="A37" s="62"/>
      <c r="B37" s="88"/>
      <c r="C37" s="86"/>
      <c r="D37" s="88"/>
      <c r="E37" s="86"/>
      <c r="F37" s="88"/>
      <c r="G37" s="86"/>
      <c r="H37" s="68"/>
      <c r="I37" s="87"/>
      <c r="J37" s="87"/>
      <c r="K37" s="87"/>
      <c r="L37" s="65"/>
      <c r="M37" s="65"/>
      <c r="N37" s="67"/>
      <c r="O37" s="86"/>
      <c r="P37" s="87"/>
      <c r="Q37" s="87"/>
      <c r="R37" s="88"/>
      <c r="S37" s="86"/>
      <c r="T37" s="87"/>
      <c r="U37" s="87"/>
      <c r="V37" s="88"/>
      <c r="W37" s="86"/>
      <c r="X37" s="87"/>
      <c r="Y37" s="87"/>
      <c r="Z37" s="87"/>
    </row>
    <row r="38" spans="1:26" ht="12.75">
      <c r="A38" s="17"/>
      <c r="B38" s="9"/>
      <c r="C38" s="8"/>
      <c r="D38" s="9"/>
      <c r="E38" s="8"/>
      <c r="F38" s="9"/>
      <c r="G38" s="8"/>
      <c r="H38" s="2"/>
      <c r="I38" s="7"/>
      <c r="J38" s="7"/>
      <c r="K38" s="7"/>
      <c r="L38" s="7"/>
      <c r="M38" s="5"/>
      <c r="N38" s="9"/>
      <c r="O38" s="29"/>
      <c r="P38" s="30"/>
      <c r="Q38" s="30"/>
      <c r="R38" s="39"/>
      <c r="S38" s="29"/>
      <c r="T38" s="30"/>
      <c r="U38" s="30"/>
      <c r="V38" s="39"/>
      <c r="W38" s="29"/>
      <c r="X38" s="30"/>
      <c r="Y38" s="30"/>
      <c r="Z38" s="30"/>
    </row>
    <row r="39" spans="1:26" ht="12.75">
      <c r="A39" s="92"/>
      <c r="B39" s="24"/>
      <c r="C39" s="25"/>
      <c r="D39" s="24"/>
      <c r="E39" s="25"/>
      <c r="F39" s="24"/>
      <c r="G39" s="25"/>
      <c r="H39" s="85"/>
      <c r="I39" s="26"/>
      <c r="J39" s="26"/>
      <c r="K39" s="26"/>
      <c r="L39" s="26"/>
      <c r="M39" s="26"/>
      <c r="N39" s="24"/>
      <c r="O39" s="37"/>
      <c r="P39" s="77"/>
      <c r="Q39" s="77"/>
      <c r="R39" s="78"/>
      <c r="S39" s="37"/>
      <c r="T39" s="77"/>
      <c r="U39" s="77"/>
      <c r="V39" s="78"/>
      <c r="W39" s="37"/>
      <c r="X39" s="77"/>
      <c r="Y39" s="77"/>
      <c r="Z39" s="77"/>
    </row>
    <row r="40" spans="1:26" ht="12.75">
      <c r="A40" s="17"/>
      <c r="B40" s="9"/>
      <c r="C40" s="8"/>
      <c r="D40" s="9"/>
      <c r="E40" s="8"/>
      <c r="F40" s="9"/>
      <c r="G40" s="8"/>
      <c r="H40" s="6"/>
      <c r="I40" s="7"/>
      <c r="J40" s="7"/>
      <c r="K40" s="7"/>
      <c r="L40" s="6"/>
      <c r="M40" s="6"/>
      <c r="N40" s="19"/>
      <c r="O40" s="29"/>
      <c r="P40" s="30"/>
      <c r="Q40" s="30"/>
      <c r="R40" s="39"/>
      <c r="S40" s="29"/>
      <c r="T40" s="30"/>
      <c r="U40" s="30"/>
      <c r="V40" s="39"/>
      <c r="W40" s="29"/>
      <c r="X40" s="30"/>
      <c r="Y40" s="30"/>
      <c r="Z40" s="30"/>
    </row>
    <row r="41" spans="1:26" ht="12.75">
      <c r="A41" s="503"/>
      <c r="B41" s="539"/>
      <c r="C41" s="526"/>
      <c r="D41" s="539"/>
      <c r="E41" s="526"/>
      <c r="F41" s="76"/>
      <c r="G41" s="462"/>
      <c r="H41" s="458"/>
      <c r="I41" s="565"/>
      <c r="J41" s="565"/>
      <c r="K41" s="565"/>
      <c r="L41" s="565"/>
      <c r="M41" s="565"/>
      <c r="N41" s="553"/>
      <c r="O41" s="555"/>
      <c r="P41" s="565"/>
      <c r="Q41" s="565"/>
      <c r="R41" s="553"/>
      <c r="S41" s="555"/>
      <c r="T41" s="565"/>
      <c r="U41" s="565"/>
      <c r="V41" s="553"/>
      <c r="W41" s="555"/>
      <c r="X41" s="565"/>
      <c r="Y41" s="452"/>
      <c r="Z41" s="452"/>
    </row>
    <row r="42" spans="1:26" ht="12.75">
      <c r="A42" s="537"/>
      <c r="B42" s="540"/>
      <c r="C42" s="527"/>
      <c r="D42" s="540"/>
      <c r="E42" s="527"/>
      <c r="F42" s="70"/>
      <c r="G42" s="687"/>
      <c r="H42" s="689"/>
      <c r="I42" s="566"/>
      <c r="J42" s="566"/>
      <c r="K42" s="566"/>
      <c r="L42" s="566"/>
      <c r="M42" s="566"/>
      <c r="N42" s="564"/>
      <c r="O42" s="542"/>
      <c r="P42" s="566"/>
      <c r="Q42" s="566"/>
      <c r="R42" s="564"/>
      <c r="S42" s="542"/>
      <c r="T42" s="566"/>
      <c r="U42" s="566"/>
      <c r="V42" s="564"/>
      <c r="W42" s="542"/>
      <c r="X42" s="566"/>
      <c r="Y42" s="468"/>
      <c r="Z42" s="468"/>
    </row>
    <row r="43" spans="1:26" ht="13.5" thickBot="1">
      <c r="A43" s="538"/>
      <c r="B43" s="541"/>
      <c r="C43" s="528"/>
      <c r="D43" s="541"/>
      <c r="E43" s="528"/>
      <c r="F43" s="110"/>
      <c r="G43" s="688"/>
      <c r="H43" s="690"/>
      <c r="I43" s="567"/>
      <c r="J43" s="567"/>
      <c r="K43" s="567"/>
      <c r="L43" s="567"/>
      <c r="M43" s="567"/>
      <c r="N43" s="554"/>
      <c r="O43" s="556"/>
      <c r="P43" s="567"/>
      <c r="Q43" s="567"/>
      <c r="R43" s="554"/>
      <c r="S43" s="556"/>
      <c r="T43" s="567"/>
      <c r="U43" s="567"/>
      <c r="V43" s="554"/>
      <c r="W43" s="556"/>
      <c r="X43" s="567"/>
      <c r="Y43" s="691"/>
      <c r="Z43" s="691"/>
    </row>
    <row r="44" spans="1:26" ht="14.25" thickBot="1" thickTop="1">
      <c r="A44" s="60"/>
      <c r="B44" s="61"/>
      <c r="C44" s="55"/>
      <c r="D44" s="56"/>
      <c r="E44" s="55"/>
      <c r="F44" s="56"/>
      <c r="G44" s="55"/>
      <c r="H44" s="57"/>
      <c r="I44" s="57"/>
      <c r="J44" s="57"/>
      <c r="K44" s="57"/>
      <c r="L44" s="57"/>
      <c r="M44" s="57"/>
      <c r="N44" s="56"/>
      <c r="O44" s="55"/>
      <c r="P44" s="57"/>
      <c r="Q44" s="57"/>
      <c r="R44" s="56"/>
      <c r="S44" s="55"/>
      <c r="T44" s="57"/>
      <c r="U44" s="57"/>
      <c r="V44" s="56"/>
      <c r="W44" s="55"/>
      <c r="X44" s="57"/>
      <c r="Y44" s="57"/>
      <c r="Z44" s="57"/>
    </row>
    <row r="45" spans="1:26" ht="14.25" thickBot="1" thickTop="1">
      <c r="A45" s="570"/>
      <c r="B45" s="571"/>
      <c r="C45" s="571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571"/>
      <c r="V45" s="571"/>
      <c r="W45" s="571"/>
      <c r="X45" s="571"/>
      <c r="Y45" s="571"/>
      <c r="Z45" s="572"/>
    </row>
    <row r="46" spans="1:26" ht="13.5" thickTop="1">
      <c r="A46" s="621"/>
      <c r="B46" s="580"/>
      <c r="C46" s="622"/>
      <c r="D46" s="623"/>
      <c r="E46" s="626"/>
      <c r="F46" s="628"/>
      <c r="G46" s="489"/>
      <c r="H46" s="487"/>
      <c r="I46" s="487"/>
      <c r="J46" s="487"/>
      <c r="K46" s="487"/>
      <c r="L46" s="487"/>
      <c r="M46" s="487"/>
      <c r="N46" s="488"/>
      <c r="O46" s="622"/>
      <c r="P46" s="633"/>
      <c r="Q46" s="633"/>
      <c r="R46" s="623"/>
      <c r="S46" s="622"/>
      <c r="T46" s="633"/>
      <c r="U46" s="633"/>
      <c r="V46" s="623"/>
      <c r="W46" s="622"/>
      <c r="X46" s="633"/>
      <c r="Y46" s="633"/>
      <c r="Z46" s="633"/>
    </row>
    <row r="47" spans="1:26" ht="12.75">
      <c r="A47" s="574"/>
      <c r="B47" s="580"/>
      <c r="C47" s="622"/>
      <c r="D47" s="623"/>
      <c r="E47" s="626"/>
      <c r="F47" s="628"/>
      <c r="G47" s="489"/>
      <c r="H47" s="487"/>
      <c r="I47" s="487"/>
      <c r="J47" s="487"/>
      <c r="K47" s="487"/>
      <c r="L47" s="487"/>
      <c r="M47" s="487"/>
      <c r="N47" s="488"/>
      <c r="O47" s="489"/>
      <c r="P47" s="487"/>
      <c r="Q47" s="487"/>
      <c r="R47" s="488"/>
      <c r="S47" s="489"/>
      <c r="T47" s="487"/>
      <c r="U47" s="487"/>
      <c r="V47" s="488"/>
      <c r="W47" s="489"/>
      <c r="X47" s="487"/>
      <c r="Y47" s="487"/>
      <c r="Z47" s="487"/>
    </row>
    <row r="48" spans="1:26" ht="13.5" thickBot="1">
      <c r="A48" s="575"/>
      <c r="B48" s="581"/>
      <c r="C48" s="651"/>
      <c r="D48" s="624"/>
      <c r="E48" s="627"/>
      <c r="F48" s="629"/>
      <c r="G48" s="625"/>
      <c r="H48" s="510"/>
      <c r="I48" s="187"/>
      <c r="J48" s="187"/>
      <c r="K48" s="187"/>
      <c r="L48" s="510"/>
      <c r="M48" s="510"/>
      <c r="N48" s="505"/>
      <c r="O48" s="186"/>
      <c r="P48" s="187"/>
      <c r="Q48" s="187"/>
      <c r="R48" s="189"/>
      <c r="S48" s="186"/>
      <c r="T48" s="187"/>
      <c r="U48" s="187"/>
      <c r="V48" s="189"/>
      <c r="W48" s="186"/>
      <c r="X48" s="187"/>
      <c r="Y48" s="187"/>
      <c r="Z48" s="187"/>
    </row>
    <row r="49" spans="1:26" ht="13.5" thickTop="1">
      <c r="A49" s="115"/>
      <c r="B49" s="84"/>
      <c r="C49" s="12"/>
      <c r="D49" s="84"/>
      <c r="E49" s="16"/>
      <c r="F49" s="83"/>
      <c r="G49" s="16"/>
      <c r="H49" s="82"/>
      <c r="I49" s="82"/>
      <c r="J49" s="82"/>
      <c r="K49" s="82"/>
      <c r="L49" s="82"/>
      <c r="M49" s="82"/>
      <c r="N49" s="83"/>
      <c r="O49" s="16"/>
      <c r="P49" s="82"/>
      <c r="Q49" s="82"/>
      <c r="R49" s="83"/>
      <c r="S49" s="16"/>
      <c r="T49" s="82"/>
      <c r="U49" s="82"/>
      <c r="V49" s="83"/>
      <c r="W49" s="71"/>
      <c r="X49" s="185"/>
      <c r="Y49" s="185"/>
      <c r="Z49" s="185"/>
    </row>
    <row r="50" spans="1:26" ht="12.75">
      <c r="A50" s="18"/>
      <c r="B50" s="21"/>
      <c r="C50" s="13"/>
      <c r="D50" s="21"/>
      <c r="E50" s="14"/>
      <c r="F50" s="15"/>
      <c r="G50" s="14"/>
      <c r="H50" s="11"/>
      <c r="I50" s="11"/>
      <c r="J50" s="11"/>
      <c r="K50" s="11"/>
      <c r="L50" s="11"/>
      <c r="M50" s="11"/>
      <c r="N50" s="15"/>
      <c r="O50" s="14"/>
      <c r="P50" s="11"/>
      <c r="Q50" s="11"/>
      <c r="R50" s="15"/>
      <c r="S50" s="14"/>
      <c r="T50" s="11"/>
      <c r="U50" s="11"/>
      <c r="V50" s="15"/>
      <c r="W50" s="72"/>
      <c r="X50" s="73"/>
      <c r="Y50" s="73"/>
      <c r="Z50" s="73"/>
    </row>
    <row r="51" spans="1:26" ht="12.75">
      <c r="A51" s="485"/>
      <c r="B51" s="444"/>
      <c r="C51" s="74"/>
      <c r="D51" s="13"/>
      <c r="E51" s="446"/>
      <c r="F51" s="15"/>
      <c r="G51" s="14"/>
      <c r="H51" s="11"/>
      <c r="I51" s="11"/>
      <c r="J51" s="452"/>
      <c r="K51" s="452"/>
      <c r="L51" s="452"/>
      <c r="M51" s="452"/>
      <c r="N51" s="454"/>
      <c r="O51" s="446"/>
      <c r="P51" s="452"/>
      <c r="Q51" s="452"/>
      <c r="R51" s="454"/>
      <c r="S51" s="28"/>
      <c r="T51" s="28"/>
      <c r="U51" s="446"/>
      <c r="V51" s="452"/>
      <c r="W51" s="448"/>
      <c r="X51" s="450"/>
      <c r="Y51" s="450"/>
      <c r="Z51" s="450"/>
    </row>
    <row r="52" spans="1:26" ht="12.75">
      <c r="A52" s="486"/>
      <c r="B52" s="445"/>
      <c r="C52" s="74"/>
      <c r="D52" s="13"/>
      <c r="E52" s="447"/>
      <c r="F52" s="15"/>
      <c r="G52" s="14"/>
      <c r="H52" s="11"/>
      <c r="I52" s="11"/>
      <c r="J52" s="453"/>
      <c r="K52" s="453"/>
      <c r="L52" s="453"/>
      <c r="M52" s="453"/>
      <c r="N52" s="455"/>
      <c r="O52" s="447"/>
      <c r="P52" s="453"/>
      <c r="Q52" s="453"/>
      <c r="R52" s="455"/>
      <c r="S52" s="74"/>
      <c r="T52" s="74"/>
      <c r="U52" s="447"/>
      <c r="V52" s="453"/>
      <c r="W52" s="449"/>
      <c r="X52" s="451"/>
      <c r="Y52" s="451"/>
      <c r="Z52" s="451"/>
    </row>
    <row r="53" spans="1:26" ht="12.75">
      <c r="A53" s="485"/>
      <c r="B53" s="444"/>
      <c r="C53" s="456"/>
      <c r="D53" s="21"/>
      <c r="E53" s="446"/>
      <c r="F53" s="15"/>
      <c r="G53" s="14"/>
      <c r="H53" s="452"/>
      <c r="I53" s="11"/>
      <c r="J53" s="452"/>
      <c r="K53" s="452"/>
      <c r="L53" s="452"/>
      <c r="M53" s="452"/>
      <c r="N53" s="454"/>
      <c r="O53" s="446"/>
      <c r="P53" s="452"/>
      <c r="Q53" s="452"/>
      <c r="R53" s="454"/>
      <c r="S53" s="446"/>
      <c r="T53" s="452"/>
      <c r="U53" s="452"/>
      <c r="V53" s="454"/>
      <c r="W53" s="448"/>
      <c r="X53" s="450"/>
      <c r="Y53" s="450"/>
      <c r="Z53" s="450"/>
    </row>
    <row r="54" spans="1:26" ht="12.75">
      <c r="A54" s="486"/>
      <c r="B54" s="445"/>
      <c r="C54" s="457"/>
      <c r="D54" s="21"/>
      <c r="E54" s="447"/>
      <c r="F54" s="15"/>
      <c r="G54" s="14"/>
      <c r="H54" s="453"/>
      <c r="I54" s="11"/>
      <c r="J54" s="453"/>
      <c r="K54" s="453"/>
      <c r="L54" s="453"/>
      <c r="M54" s="453"/>
      <c r="N54" s="455"/>
      <c r="O54" s="447"/>
      <c r="P54" s="453"/>
      <c r="Q54" s="453"/>
      <c r="R54" s="455"/>
      <c r="S54" s="447"/>
      <c r="T54" s="453"/>
      <c r="U54" s="453"/>
      <c r="V54" s="455"/>
      <c r="W54" s="449"/>
      <c r="X54" s="451"/>
      <c r="Y54" s="451"/>
      <c r="Z54" s="451"/>
    </row>
    <row r="55" spans="1:26" ht="12.75">
      <c r="A55" s="18"/>
      <c r="B55" s="21"/>
      <c r="C55" s="13"/>
      <c r="D55" s="21"/>
      <c r="E55" s="14"/>
      <c r="F55" s="15"/>
      <c r="G55" s="14"/>
      <c r="H55" s="11"/>
      <c r="I55" s="11"/>
      <c r="J55" s="11"/>
      <c r="K55" s="11"/>
      <c r="L55" s="11"/>
      <c r="M55" s="11"/>
      <c r="N55" s="15"/>
      <c r="O55" s="14"/>
      <c r="P55" s="11"/>
      <c r="Q55" s="11"/>
      <c r="R55" s="15"/>
      <c r="S55" s="14"/>
      <c r="T55" s="11"/>
      <c r="U55" s="11"/>
      <c r="V55" s="15"/>
      <c r="W55" s="72"/>
      <c r="X55" s="73"/>
      <c r="Y55" s="73"/>
      <c r="Z55" s="73"/>
    </row>
    <row r="56" spans="1:26" ht="12.75">
      <c r="A56" s="496"/>
      <c r="B56" s="444"/>
      <c r="C56" s="456"/>
      <c r="D56" s="444"/>
      <c r="E56" s="446"/>
      <c r="F56" s="21"/>
      <c r="G56" s="14"/>
      <c r="H56" s="464"/>
      <c r="I56" s="11"/>
      <c r="J56" s="452"/>
      <c r="K56" s="452"/>
      <c r="L56" s="452"/>
      <c r="M56" s="452"/>
      <c r="N56" s="454"/>
      <c r="O56" s="446"/>
      <c r="P56" s="452"/>
      <c r="Q56" s="452"/>
      <c r="R56" s="454"/>
      <c r="S56" s="446"/>
      <c r="T56" s="452"/>
      <c r="U56" s="452"/>
      <c r="V56" s="454"/>
      <c r="W56" s="448"/>
      <c r="X56" s="450"/>
      <c r="Y56" s="450"/>
      <c r="Z56" s="450"/>
    </row>
    <row r="57" spans="1:26" ht="12.75">
      <c r="A57" s="497"/>
      <c r="B57" s="445"/>
      <c r="C57" s="457"/>
      <c r="D57" s="445"/>
      <c r="E57" s="447"/>
      <c r="F57" s="97"/>
      <c r="G57" s="117"/>
      <c r="H57" s="465"/>
      <c r="I57" s="95"/>
      <c r="J57" s="453"/>
      <c r="K57" s="453"/>
      <c r="L57" s="453"/>
      <c r="M57" s="453"/>
      <c r="N57" s="455"/>
      <c r="O57" s="447"/>
      <c r="P57" s="453"/>
      <c r="Q57" s="453"/>
      <c r="R57" s="455"/>
      <c r="S57" s="447"/>
      <c r="T57" s="453"/>
      <c r="U57" s="453"/>
      <c r="V57" s="455"/>
      <c r="W57" s="449"/>
      <c r="X57" s="451"/>
      <c r="Y57" s="451"/>
      <c r="Z57" s="451"/>
    </row>
    <row r="58" spans="1:26" ht="12.75">
      <c r="A58" s="496"/>
      <c r="B58" s="444"/>
      <c r="C58" s="141"/>
      <c r="D58" s="444"/>
      <c r="E58" s="446"/>
      <c r="F58" s="97"/>
      <c r="G58" s="142"/>
      <c r="H58" s="498"/>
      <c r="I58" s="95"/>
      <c r="J58" s="452"/>
      <c r="K58" s="452"/>
      <c r="L58" s="452"/>
      <c r="M58" s="452"/>
      <c r="N58" s="454"/>
      <c r="O58" s="446"/>
      <c r="P58" s="452"/>
      <c r="Q58" s="452"/>
      <c r="R58" s="454"/>
      <c r="S58" s="446"/>
      <c r="T58" s="452"/>
      <c r="U58" s="199"/>
      <c r="V58" s="199"/>
      <c r="W58" s="643"/>
      <c r="X58" s="450"/>
      <c r="Y58" s="450"/>
      <c r="Z58" s="450"/>
    </row>
    <row r="59" spans="1:26" ht="12.75">
      <c r="A59" s="497"/>
      <c r="B59" s="445"/>
      <c r="C59" s="159"/>
      <c r="D59" s="445"/>
      <c r="E59" s="447"/>
      <c r="F59" s="21"/>
      <c r="G59" s="158"/>
      <c r="H59" s="499"/>
      <c r="I59" s="11"/>
      <c r="J59" s="453"/>
      <c r="K59" s="453"/>
      <c r="L59" s="453"/>
      <c r="M59" s="453"/>
      <c r="N59" s="455"/>
      <c r="O59" s="447"/>
      <c r="P59" s="453"/>
      <c r="Q59" s="453"/>
      <c r="R59" s="455"/>
      <c r="S59" s="447"/>
      <c r="T59" s="453"/>
      <c r="U59" s="199"/>
      <c r="V59" s="199"/>
      <c r="W59" s="644"/>
      <c r="X59" s="451"/>
      <c r="Y59" s="451"/>
      <c r="Z59" s="451"/>
    </row>
    <row r="60" spans="1:26" ht="12.75">
      <c r="A60" s="496"/>
      <c r="B60" s="444"/>
      <c r="C60" s="456"/>
      <c r="D60" s="444"/>
      <c r="E60" s="446"/>
      <c r="F60" s="15"/>
      <c r="G60" s="14"/>
      <c r="H60" s="464"/>
      <c r="I60" s="11"/>
      <c r="J60" s="11"/>
      <c r="K60" s="11"/>
      <c r="L60" s="11"/>
      <c r="M60" s="11"/>
      <c r="N60" s="15"/>
      <c r="O60" s="14"/>
      <c r="P60" s="11"/>
      <c r="Q60" s="11"/>
      <c r="R60" s="15"/>
      <c r="S60" s="72"/>
      <c r="T60" s="73"/>
      <c r="U60" s="199"/>
      <c r="V60" s="199"/>
      <c r="W60" s="199"/>
      <c r="X60" s="199"/>
      <c r="Y60" s="73"/>
      <c r="Z60" s="73"/>
    </row>
    <row r="61" spans="1:26" ht="12.75">
      <c r="A61" s="497"/>
      <c r="B61" s="445"/>
      <c r="C61" s="457"/>
      <c r="D61" s="445"/>
      <c r="E61" s="447"/>
      <c r="F61" s="94"/>
      <c r="G61" s="117"/>
      <c r="H61" s="465"/>
      <c r="I61" s="95"/>
      <c r="J61" s="95"/>
      <c r="K61" s="95"/>
      <c r="L61" s="95"/>
      <c r="M61" s="95"/>
      <c r="N61" s="94"/>
      <c r="O61" s="117"/>
      <c r="P61" s="95"/>
      <c r="Q61" s="95"/>
      <c r="R61" s="94"/>
      <c r="S61" s="117"/>
      <c r="T61" s="95"/>
      <c r="U61" s="95"/>
      <c r="V61" s="94"/>
      <c r="W61" s="118"/>
      <c r="X61" s="184"/>
      <c r="Y61" s="184"/>
      <c r="Z61" s="184"/>
    </row>
    <row r="62" spans="1:26" ht="13.5" thickBot="1">
      <c r="A62" s="96"/>
      <c r="B62" s="97"/>
      <c r="C62" s="116"/>
      <c r="D62" s="97"/>
      <c r="E62" s="117"/>
      <c r="F62" s="94"/>
      <c r="G62" s="117"/>
      <c r="H62" s="85"/>
      <c r="I62" s="95"/>
      <c r="J62" s="95"/>
      <c r="K62" s="95"/>
      <c r="L62" s="95"/>
      <c r="M62" s="95"/>
      <c r="N62" s="94"/>
      <c r="O62" s="117"/>
      <c r="P62" s="95"/>
      <c r="Q62" s="95"/>
      <c r="R62" s="94"/>
      <c r="S62" s="117"/>
      <c r="T62" s="95"/>
      <c r="U62" s="95"/>
      <c r="V62" s="94"/>
      <c r="W62" s="118"/>
      <c r="X62" s="184"/>
      <c r="Y62" s="184"/>
      <c r="Z62" s="184"/>
    </row>
    <row r="63" spans="1:26" ht="14.25" thickBot="1" thickTop="1">
      <c r="A63" s="120"/>
      <c r="B63" s="121"/>
      <c r="C63" s="124"/>
      <c r="D63" s="125"/>
      <c r="E63" s="134"/>
      <c r="F63" s="135"/>
      <c r="G63" s="134"/>
      <c r="H63" s="136"/>
      <c r="I63" s="133"/>
      <c r="J63" s="133"/>
      <c r="K63" s="133"/>
      <c r="L63" s="133"/>
      <c r="M63" s="133"/>
      <c r="N63" s="135"/>
      <c r="O63" s="134"/>
      <c r="P63" s="133"/>
      <c r="Q63" s="133"/>
      <c r="R63" s="135"/>
      <c r="S63" s="134"/>
      <c r="T63" s="133"/>
      <c r="U63" s="133"/>
      <c r="V63" s="135"/>
      <c r="W63" s="137"/>
      <c r="X63" s="138"/>
      <c r="Y63" s="138"/>
      <c r="Z63" s="138"/>
    </row>
    <row r="64" spans="1:26" ht="13.5" thickTop="1">
      <c r="A64" s="119"/>
      <c r="B64" s="84"/>
      <c r="C64" s="12"/>
      <c r="D64" s="84"/>
      <c r="E64" s="16"/>
      <c r="F64" s="83"/>
      <c r="G64" s="16"/>
      <c r="H64" s="101"/>
      <c r="I64" s="82"/>
      <c r="J64" s="82"/>
      <c r="K64" s="82"/>
      <c r="L64" s="82"/>
      <c r="M64" s="82"/>
      <c r="N64" s="83"/>
      <c r="O64" s="16"/>
      <c r="P64" s="82"/>
      <c r="Q64" s="82"/>
      <c r="R64" s="83"/>
      <c r="S64" s="16"/>
      <c r="T64" s="82"/>
      <c r="U64" s="82"/>
      <c r="V64" s="83"/>
      <c r="W64" s="71"/>
      <c r="X64" s="185"/>
      <c r="Y64" s="185"/>
      <c r="Z64" s="185"/>
    </row>
    <row r="65" spans="1:26" ht="12.75">
      <c r="A65" s="18"/>
      <c r="B65" s="21"/>
      <c r="C65" s="13"/>
      <c r="D65" s="21"/>
      <c r="E65" s="14"/>
      <c r="F65" s="15"/>
      <c r="G65" s="14"/>
      <c r="H65" s="2"/>
      <c r="I65" s="11"/>
      <c r="J65" s="11"/>
      <c r="K65" s="11"/>
      <c r="L65" s="11"/>
      <c r="M65" s="11"/>
      <c r="N65" s="15"/>
      <c r="O65" s="14"/>
      <c r="P65" s="11"/>
      <c r="Q65" s="11"/>
      <c r="R65" s="15"/>
      <c r="S65" s="14"/>
      <c r="T65" s="11"/>
      <c r="U65" s="11"/>
      <c r="V65" s="15"/>
      <c r="W65" s="72"/>
      <c r="X65" s="73"/>
      <c r="Y65" s="73"/>
      <c r="Z65" s="73"/>
    </row>
    <row r="66" spans="1:26" ht="12.75">
      <c r="A66" s="18"/>
      <c r="B66" s="21"/>
      <c r="C66" s="13"/>
      <c r="D66" s="21"/>
      <c r="E66" s="14"/>
      <c r="F66" s="15"/>
      <c r="G66" s="14"/>
      <c r="H66" s="2"/>
      <c r="I66" s="11"/>
      <c r="J66" s="11"/>
      <c r="K66" s="11"/>
      <c r="L66" s="11"/>
      <c r="M66" s="11"/>
      <c r="N66" s="15"/>
      <c r="O66" s="14"/>
      <c r="P66" s="11"/>
      <c r="Q66" s="11"/>
      <c r="R66" s="15"/>
      <c r="S66" s="14"/>
      <c r="T66" s="11"/>
      <c r="U66" s="11"/>
      <c r="V66" s="15"/>
      <c r="W66" s="72"/>
      <c r="X66" s="73"/>
      <c r="Y66" s="73"/>
      <c r="Z66" s="73"/>
    </row>
    <row r="67" spans="1:26" ht="12.75">
      <c r="A67" s="18"/>
      <c r="B67" s="21"/>
      <c r="C67" s="13"/>
      <c r="D67" s="21"/>
      <c r="E67" s="14"/>
      <c r="F67" s="15"/>
      <c r="G67" s="14"/>
      <c r="H67" s="126"/>
      <c r="I67" s="11"/>
      <c r="J67" s="11"/>
      <c r="K67" s="11"/>
      <c r="L67" s="11"/>
      <c r="M67" s="11"/>
      <c r="N67" s="15"/>
      <c r="O67" s="14"/>
      <c r="P67" s="11"/>
      <c r="Q67" s="11"/>
      <c r="R67" s="15"/>
      <c r="S67" s="14"/>
      <c r="T67" s="11"/>
      <c r="U67" s="11"/>
      <c r="V67" s="15"/>
      <c r="W67" s="72"/>
      <c r="X67" s="73"/>
      <c r="Y67" s="73"/>
      <c r="Z67" s="73"/>
    </row>
    <row r="68" spans="1:26" ht="13.5" thickBot="1">
      <c r="A68" s="96"/>
      <c r="B68" s="97"/>
      <c r="C68" s="116"/>
      <c r="D68" s="97"/>
      <c r="E68" s="117"/>
      <c r="F68" s="94"/>
      <c r="G68" s="117"/>
      <c r="H68" s="127"/>
      <c r="I68" s="95"/>
      <c r="J68" s="95"/>
      <c r="K68" s="95"/>
      <c r="L68" s="95"/>
      <c r="M68" s="95"/>
      <c r="N68" s="94"/>
      <c r="O68" s="117"/>
      <c r="P68" s="95"/>
      <c r="Q68" s="95"/>
      <c r="R68" s="94"/>
      <c r="S68" s="117"/>
      <c r="T68" s="95"/>
      <c r="U68" s="95"/>
      <c r="V68" s="94"/>
      <c r="W68" s="118"/>
      <c r="X68" s="184"/>
      <c r="Y68" s="184"/>
      <c r="Z68" s="184"/>
    </row>
    <row r="69" spans="1:26" ht="14.25" thickBot="1" thickTop="1">
      <c r="A69" s="120"/>
      <c r="B69" s="121"/>
      <c r="C69" s="124"/>
      <c r="D69" s="123"/>
      <c r="E69" s="134"/>
      <c r="F69" s="135"/>
      <c r="G69" s="134"/>
      <c r="H69" s="136"/>
      <c r="I69" s="133"/>
      <c r="J69" s="133"/>
      <c r="K69" s="133"/>
      <c r="L69" s="133"/>
      <c r="M69" s="133"/>
      <c r="N69" s="135"/>
      <c r="O69" s="134"/>
      <c r="P69" s="133"/>
      <c r="Q69" s="133"/>
      <c r="R69" s="135"/>
      <c r="S69" s="134"/>
      <c r="T69" s="133"/>
      <c r="U69" s="133"/>
      <c r="V69" s="135"/>
      <c r="W69" s="137"/>
      <c r="X69" s="138"/>
      <c r="Y69" s="138"/>
      <c r="Z69" s="138"/>
    </row>
    <row r="70" spans="1:26" ht="13.5" thickTop="1">
      <c r="A70" s="119"/>
      <c r="B70" s="84"/>
      <c r="C70" s="12"/>
      <c r="D70" s="84"/>
      <c r="E70" s="16"/>
      <c r="F70" s="83"/>
      <c r="G70" s="16"/>
      <c r="H70" s="101"/>
      <c r="I70" s="82"/>
      <c r="J70" s="82"/>
      <c r="K70" s="82"/>
      <c r="L70" s="82"/>
      <c r="M70" s="82"/>
      <c r="N70" s="83"/>
      <c r="O70" s="16"/>
      <c r="P70" s="82"/>
      <c r="Q70" s="82"/>
      <c r="R70" s="83"/>
      <c r="S70" s="16"/>
      <c r="T70" s="82"/>
      <c r="U70" s="82"/>
      <c r="V70" s="83"/>
      <c r="W70" s="71"/>
      <c r="X70" s="185"/>
      <c r="Y70" s="185"/>
      <c r="Z70" s="185"/>
    </row>
    <row r="71" spans="1:26" ht="12.75">
      <c r="A71" s="18"/>
      <c r="B71" s="21"/>
      <c r="C71" s="195"/>
      <c r="D71" s="197"/>
      <c r="E71" s="14"/>
      <c r="F71" s="15"/>
      <c r="G71" s="14"/>
      <c r="H71" s="2"/>
      <c r="I71" s="11"/>
      <c r="J71" s="11"/>
      <c r="K71" s="11"/>
      <c r="L71" s="11"/>
      <c r="M71" s="11"/>
      <c r="N71" s="15"/>
      <c r="O71" s="14"/>
      <c r="P71" s="11"/>
      <c r="Q71" s="11"/>
      <c r="R71" s="15"/>
      <c r="S71" s="14"/>
      <c r="T71" s="73"/>
      <c r="U71" s="11"/>
      <c r="V71" s="194"/>
      <c r="W71" s="72"/>
      <c r="X71" s="74"/>
      <c r="Y71" s="73"/>
      <c r="Z71" s="73"/>
    </row>
    <row r="72" spans="1:26" ht="12.75">
      <c r="A72" s="18"/>
      <c r="B72" s="21"/>
      <c r="C72" s="196"/>
      <c r="D72" s="194"/>
      <c r="E72" s="14"/>
      <c r="F72" s="15"/>
      <c r="G72" s="14"/>
      <c r="H72" s="2"/>
      <c r="I72" s="11"/>
      <c r="J72" s="11"/>
      <c r="K72" s="11"/>
      <c r="L72" s="11"/>
      <c r="M72" s="11"/>
      <c r="N72" s="15"/>
      <c r="O72" s="14"/>
      <c r="P72" s="11"/>
      <c r="Q72" s="11"/>
      <c r="R72" s="15"/>
      <c r="S72" s="14"/>
      <c r="T72" s="11"/>
      <c r="U72" s="11"/>
      <c r="V72" s="194"/>
      <c r="W72" s="72"/>
      <c r="X72" s="15"/>
      <c r="Y72" s="73"/>
      <c r="Z72" s="73"/>
    </row>
    <row r="73" spans="1:26" ht="12.75">
      <c r="A73" s="18"/>
      <c r="B73" s="21"/>
      <c r="C73" s="196"/>
      <c r="D73" s="194"/>
      <c r="E73" s="14"/>
      <c r="F73" s="15"/>
      <c r="G73" s="14"/>
      <c r="H73" s="2"/>
      <c r="I73" s="11"/>
      <c r="J73" s="11"/>
      <c r="K73" s="11"/>
      <c r="L73" s="11"/>
      <c r="M73" s="11"/>
      <c r="N73" s="15"/>
      <c r="O73" s="14"/>
      <c r="P73" s="11"/>
      <c r="Q73" s="11"/>
      <c r="R73" s="15"/>
      <c r="S73" s="14"/>
      <c r="T73" s="11"/>
      <c r="U73" s="11"/>
      <c r="V73" s="194"/>
      <c r="W73" s="72"/>
      <c r="X73" s="15"/>
      <c r="Y73" s="73"/>
      <c r="Z73" s="73"/>
    </row>
    <row r="74" spans="1:26" ht="12.75">
      <c r="A74" s="18"/>
      <c r="B74" s="21"/>
      <c r="C74" s="196"/>
      <c r="D74" s="194"/>
      <c r="E74" s="14"/>
      <c r="F74" s="15"/>
      <c r="G74" s="14"/>
      <c r="H74" s="2"/>
      <c r="I74" s="11"/>
      <c r="J74" s="11"/>
      <c r="K74" s="11"/>
      <c r="L74" s="11"/>
      <c r="M74" s="11"/>
      <c r="N74" s="15"/>
      <c r="O74" s="14"/>
      <c r="P74" s="11"/>
      <c r="Q74" s="11"/>
      <c r="R74" s="15"/>
      <c r="S74" s="14"/>
      <c r="T74" s="11"/>
      <c r="U74" s="11"/>
      <c r="V74" s="194"/>
      <c r="W74" s="72"/>
      <c r="X74" s="15"/>
      <c r="Y74" s="73"/>
      <c r="Z74" s="73"/>
    </row>
    <row r="75" spans="1:26" ht="12.75">
      <c r="A75" s="18"/>
      <c r="B75" s="21"/>
      <c r="C75" s="13"/>
      <c r="D75" s="21"/>
      <c r="E75" s="14"/>
      <c r="F75" s="15"/>
      <c r="G75" s="14"/>
      <c r="H75" s="2"/>
      <c r="I75" s="11"/>
      <c r="J75" s="11"/>
      <c r="K75" s="11"/>
      <c r="L75" s="11"/>
      <c r="M75" s="11"/>
      <c r="N75" s="15"/>
      <c r="O75" s="14"/>
      <c r="P75" s="11"/>
      <c r="Q75" s="11"/>
      <c r="R75" s="15"/>
      <c r="S75" s="14"/>
      <c r="T75" s="11"/>
      <c r="U75" s="11"/>
      <c r="V75" s="11"/>
      <c r="W75" s="72"/>
      <c r="X75" s="73"/>
      <c r="Y75" s="73"/>
      <c r="Z75" s="73"/>
    </row>
    <row r="76" spans="1:26" ht="12.75">
      <c r="A76" s="18"/>
      <c r="B76" s="21"/>
      <c r="C76" s="74"/>
      <c r="D76" s="13"/>
      <c r="E76" s="14"/>
      <c r="F76" s="15"/>
      <c r="G76" s="14"/>
      <c r="H76" s="2"/>
      <c r="I76" s="11"/>
      <c r="J76" s="11"/>
      <c r="K76" s="11"/>
      <c r="L76" s="11"/>
      <c r="M76" s="11"/>
      <c r="N76" s="15"/>
      <c r="O76" s="14"/>
      <c r="P76" s="11"/>
      <c r="Q76" s="11"/>
      <c r="R76" s="15"/>
      <c r="S76" s="14"/>
      <c r="T76" s="11"/>
      <c r="U76" s="11"/>
      <c r="V76" s="194"/>
      <c r="W76" s="72"/>
      <c r="X76" s="15"/>
      <c r="Y76" s="73"/>
      <c r="Z76" s="73"/>
    </row>
    <row r="77" spans="1:26" ht="12.75">
      <c r="A77" s="496"/>
      <c r="B77" s="444"/>
      <c r="C77" s="456"/>
      <c r="D77" s="444"/>
      <c r="E77" s="446"/>
      <c r="F77" s="94"/>
      <c r="G77" s="117"/>
      <c r="H77" s="464"/>
      <c r="I77" s="95"/>
      <c r="J77" s="452"/>
      <c r="K77" s="452"/>
      <c r="L77" s="452"/>
      <c r="M77" s="452"/>
      <c r="N77" s="454"/>
      <c r="O77" s="446"/>
      <c r="P77" s="452"/>
      <c r="Q77" s="452"/>
      <c r="R77" s="454"/>
      <c r="S77" s="446"/>
      <c r="T77" s="452"/>
      <c r="U77" s="452"/>
      <c r="V77" s="454"/>
      <c r="W77" s="448"/>
      <c r="X77" s="450"/>
      <c r="Y77" s="450"/>
      <c r="Z77" s="450"/>
    </row>
    <row r="78" spans="1:26" ht="13.5" thickBot="1">
      <c r="A78" s="694"/>
      <c r="B78" s="695"/>
      <c r="C78" s="696"/>
      <c r="D78" s="695"/>
      <c r="E78" s="693"/>
      <c r="F78" s="94"/>
      <c r="G78" s="117"/>
      <c r="H78" s="697"/>
      <c r="I78" s="95"/>
      <c r="J78" s="691"/>
      <c r="K78" s="691"/>
      <c r="L78" s="691"/>
      <c r="M78" s="691"/>
      <c r="N78" s="692"/>
      <c r="O78" s="693"/>
      <c r="P78" s="691"/>
      <c r="Q78" s="691"/>
      <c r="R78" s="692"/>
      <c r="S78" s="693"/>
      <c r="T78" s="691"/>
      <c r="U78" s="691"/>
      <c r="V78" s="692"/>
      <c r="W78" s="698"/>
      <c r="X78" s="699"/>
      <c r="Y78" s="699"/>
      <c r="Z78" s="699"/>
    </row>
    <row r="79" spans="1:26" ht="14.25" thickBot="1" thickTop="1">
      <c r="A79" s="120"/>
      <c r="B79" s="121"/>
      <c r="C79" s="122"/>
      <c r="D79" s="123"/>
      <c r="E79" s="134"/>
      <c r="F79" s="135"/>
      <c r="G79" s="134"/>
      <c r="H79" s="136"/>
      <c r="I79" s="133"/>
      <c r="J79" s="133"/>
      <c r="K79" s="133"/>
      <c r="L79" s="133"/>
      <c r="M79" s="133"/>
      <c r="N79" s="135"/>
      <c r="O79" s="134"/>
      <c r="P79" s="133"/>
      <c r="Q79" s="133"/>
      <c r="R79" s="135"/>
      <c r="S79" s="134"/>
      <c r="T79" s="133"/>
      <c r="U79" s="133"/>
      <c r="V79" s="135"/>
      <c r="W79" s="137"/>
      <c r="X79" s="138"/>
      <c r="Y79" s="138"/>
      <c r="Z79" s="138"/>
    </row>
    <row r="80" spans="1:26" ht="13.5" thickTop="1">
      <c r="A80" s="621"/>
      <c r="B80" s="580"/>
      <c r="C80" s="622"/>
      <c r="D80" s="623"/>
      <c r="E80" s="626"/>
      <c r="F80" s="628"/>
      <c r="G80" s="489"/>
      <c r="H80" s="487"/>
      <c r="I80" s="487"/>
      <c r="J80" s="487"/>
      <c r="K80" s="487"/>
      <c r="L80" s="487"/>
      <c r="M80" s="487"/>
      <c r="N80" s="488"/>
      <c r="O80" s="622"/>
      <c r="P80" s="633"/>
      <c r="Q80" s="633"/>
      <c r="R80" s="623"/>
      <c r="S80" s="622"/>
      <c r="T80" s="633"/>
      <c r="U80" s="633"/>
      <c r="V80" s="623"/>
      <c r="W80" s="622"/>
      <c r="X80" s="633"/>
      <c r="Y80" s="633"/>
      <c r="Z80" s="633"/>
    </row>
    <row r="81" spans="1:26" ht="12.75">
      <c r="A81" s="574"/>
      <c r="B81" s="580"/>
      <c r="C81" s="622"/>
      <c r="D81" s="623"/>
      <c r="E81" s="626"/>
      <c r="F81" s="628"/>
      <c r="G81" s="489"/>
      <c r="H81" s="487"/>
      <c r="I81" s="487"/>
      <c r="J81" s="487"/>
      <c r="K81" s="487"/>
      <c r="L81" s="487"/>
      <c r="M81" s="487"/>
      <c r="N81" s="488"/>
      <c r="O81" s="489"/>
      <c r="P81" s="487"/>
      <c r="Q81" s="487"/>
      <c r="R81" s="488"/>
      <c r="S81" s="489"/>
      <c r="T81" s="487"/>
      <c r="U81" s="487"/>
      <c r="V81" s="488"/>
      <c r="W81" s="489"/>
      <c r="X81" s="487"/>
      <c r="Y81" s="487"/>
      <c r="Z81" s="487"/>
    </row>
    <row r="82" spans="1:26" ht="13.5" thickBot="1">
      <c r="A82" s="575"/>
      <c r="B82" s="581"/>
      <c r="C82" s="651"/>
      <c r="D82" s="624"/>
      <c r="E82" s="627"/>
      <c r="F82" s="629"/>
      <c r="G82" s="625"/>
      <c r="H82" s="510"/>
      <c r="I82" s="187"/>
      <c r="J82" s="187"/>
      <c r="K82" s="187"/>
      <c r="L82" s="510"/>
      <c r="M82" s="510"/>
      <c r="N82" s="505"/>
      <c r="O82" s="186"/>
      <c r="P82" s="187"/>
      <c r="Q82" s="187"/>
      <c r="R82" s="189"/>
      <c r="S82" s="186"/>
      <c r="T82" s="187"/>
      <c r="U82" s="187"/>
      <c r="V82" s="189"/>
      <c r="W82" s="186"/>
      <c r="X82" s="187"/>
      <c r="Y82" s="187"/>
      <c r="Z82" s="187"/>
    </row>
    <row r="83" spans="1:26" ht="13.5" thickTop="1">
      <c r="A83" s="115"/>
      <c r="B83" s="84"/>
      <c r="C83" s="12"/>
      <c r="D83" s="84"/>
      <c r="E83" s="16"/>
      <c r="F83" s="83"/>
      <c r="G83" s="16"/>
      <c r="H83" s="82"/>
      <c r="I83" s="82"/>
      <c r="J83" s="82"/>
      <c r="K83" s="82"/>
      <c r="L83" s="82"/>
      <c r="M83" s="82"/>
      <c r="N83" s="83"/>
      <c r="O83" s="16"/>
      <c r="P83" s="82"/>
      <c r="Q83" s="82"/>
      <c r="R83" s="83"/>
      <c r="S83" s="16"/>
      <c r="T83" s="82"/>
      <c r="U83" s="82"/>
      <c r="V83" s="83"/>
      <c r="W83" s="71"/>
      <c r="X83" s="185"/>
      <c r="Y83" s="185"/>
      <c r="Z83" s="185"/>
    </row>
    <row r="84" spans="1:26" ht="12.75">
      <c r="A84" s="18"/>
      <c r="B84" s="21"/>
      <c r="C84" s="13"/>
      <c r="D84" s="21"/>
      <c r="E84" s="14"/>
      <c r="F84" s="15"/>
      <c r="G84" s="14"/>
      <c r="H84" s="11"/>
      <c r="I84" s="11"/>
      <c r="J84" s="11"/>
      <c r="K84" s="11"/>
      <c r="L84" s="11"/>
      <c r="M84" s="11"/>
      <c r="N84" s="15"/>
      <c r="O84" s="14"/>
      <c r="P84" s="11"/>
      <c r="Q84" s="11"/>
      <c r="R84" s="15"/>
      <c r="S84" s="14"/>
      <c r="T84" s="11"/>
      <c r="U84" s="11"/>
      <c r="V84" s="15"/>
      <c r="W84" s="72"/>
      <c r="X84" s="73"/>
      <c r="Y84" s="73"/>
      <c r="Z84" s="73"/>
    </row>
    <row r="85" spans="1:26" ht="12.75">
      <c r="A85" s="485"/>
      <c r="B85" s="444"/>
      <c r="C85" s="74"/>
      <c r="D85" s="13"/>
      <c r="E85" s="446"/>
      <c r="F85" s="15"/>
      <c r="G85" s="14"/>
      <c r="H85" s="11"/>
      <c r="I85" s="11"/>
      <c r="J85" s="452"/>
      <c r="K85" s="452"/>
      <c r="L85" s="452"/>
      <c r="M85" s="452"/>
      <c r="N85" s="454"/>
      <c r="O85" s="446"/>
      <c r="P85" s="452"/>
      <c r="Q85" s="452"/>
      <c r="R85" s="454"/>
      <c r="S85" s="28"/>
      <c r="T85" s="28"/>
      <c r="U85" s="446"/>
      <c r="V85" s="452"/>
      <c r="W85" s="448"/>
      <c r="X85" s="450"/>
      <c r="Y85" s="450"/>
      <c r="Z85" s="450"/>
    </row>
    <row r="86" spans="1:26" ht="12.75">
      <c r="A86" s="486"/>
      <c r="B86" s="445"/>
      <c r="C86" s="74"/>
      <c r="D86" s="13"/>
      <c r="E86" s="447"/>
      <c r="F86" s="15"/>
      <c r="G86" s="14"/>
      <c r="H86" s="11"/>
      <c r="I86" s="11"/>
      <c r="J86" s="453"/>
      <c r="K86" s="453"/>
      <c r="L86" s="453"/>
      <c r="M86" s="453"/>
      <c r="N86" s="455"/>
      <c r="O86" s="447"/>
      <c r="P86" s="453"/>
      <c r="Q86" s="453"/>
      <c r="R86" s="455"/>
      <c r="S86" s="74"/>
      <c r="T86" s="74"/>
      <c r="U86" s="447"/>
      <c r="V86" s="453"/>
      <c r="W86" s="449"/>
      <c r="X86" s="451"/>
      <c r="Y86" s="451"/>
      <c r="Z86" s="451"/>
    </row>
    <row r="87" spans="1:26" ht="12.75">
      <c r="A87" s="485"/>
      <c r="B87" s="444"/>
      <c r="C87" s="456"/>
      <c r="D87" s="21"/>
      <c r="E87" s="446"/>
      <c r="F87" s="15"/>
      <c r="G87" s="14"/>
      <c r="H87" s="452"/>
      <c r="I87" s="11"/>
      <c r="J87" s="452"/>
      <c r="K87" s="452"/>
      <c r="L87" s="452"/>
      <c r="M87" s="452"/>
      <c r="N87" s="454"/>
      <c r="O87" s="446"/>
      <c r="P87" s="452"/>
      <c r="Q87" s="452"/>
      <c r="R87" s="454"/>
      <c r="S87" s="446"/>
      <c r="T87" s="452"/>
      <c r="U87" s="452"/>
      <c r="V87" s="454"/>
      <c r="W87" s="448"/>
      <c r="X87" s="450"/>
      <c r="Y87" s="450"/>
      <c r="Z87" s="450"/>
    </row>
    <row r="88" spans="1:26" ht="12.75">
      <c r="A88" s="486"/>
      <c r="B88" s="445"/>
      <c r="C88" s="457"/>
      <c r="D88" s="21"/>
      <c r="E88" s="447"/>
      <c r="F88" s="15"/>
      <c r="G88" s="14"/>
      <c r="H88" s="453"/>
      <c r="I88" s="11"/>
      <c r="J88" s="453"/>
      <c r="K88" s="453"/>
      <c r="L88" s="453"/>
      <c r="M88" s="453"/>
      <c r="N88" s="455"/>
      <c r="O88" s="447"/>
      <c r="P88" s="453"/>
      <c r="Q88" s="453"/>
      <c r="R88" s="455"/>
      <c r="S88" s="447"/>
      <c r="T88" s="453"/>
      <c r="U88" s="453"/>
      <c r="V88" s="455"/>
      <c r="W88" s="449"/>
      <c r="X88" s="451"/>
      <c r="Y88" s="451"/>
      <c r="Z88" s="451"/>
    </row>
    <row r="89" spans="1:26" ht="12.75">
      <c r="A89" s="18"/>
      <c r="B89" s="21"/>
      <c r="C89" s="13"/>
      <c r="D89" s="21"/>
      <c r="E89" s="14"/>
      <c r="F89" s="15"/>
      <c r="G89" s="14"/>
      <c r="H89" s="11"/>
      <c r="I89" s="11"/>
      <c r="J89" s="11"/>
      <c r="K89" s="11"/>
      <c r="L89" s="11"/>
      <c r="M89" s="11"/>
      <c r="N89" s="15"/>
      <c r="O89" s="14"/>
      <c r="P89" s="11"/>
      <c r="Q89" s="11"/>
      <c r="R89" s="15"/>
      <c r="S89" s="14"/>
      <c r="T89" s="11"/>
      <c r="U89" s="11"/>
      <c r="V89" s="15"/>
      <c r="W89" s="72"/>
      <c r="X89" s="73"/>
      <c r="Y89" s="73"/>
      <c r="Z89" s="73"/>
    </row>
    <row r="90" spans="1:26" ht="12.75">
      <c r="A90" s="496"/>
      <c r="B90" s="444"/>
      <c r="C90" s="456"/>
      <c r="D90" s="444"/>
      <c r="E90" s="446"/>
      <c r="F90" s="21"/>
      <c r="G90" s="14"/>
      <c r="H90" s="464"/>
      <c r="I90" s="11"/>
      <c r="J90" s="452"/>
      <c r="K90" s="452"/>
      <c r="L90" s="452"/>
      <c r="M90" s="452"/>
      <c r="N90" s="454"/>
      <c r="O90" s="446"/>
      <c r="P90" s="452"/>
      <c r="Q90" s="452"/>
      <c r="R90" s="454"/>
      <c r="S90" s="446"/>
      <c r="T90" s="452"/>
      <c r="U90" s="452"/>
      <c r="V90" s="454"/>
      <c r="W90" s="448"/>
      <c r="X90" s="450"/>
      <c r="Y90" s="450"/>
      <c r="Z90" s="450"/>
    </row>
    <row r="91" spans="1:26" ht="12.75">
      <c r="A91" s="497"/>
      <c r="B91" s="445"/>
      <c r="C91" s="457"/>
      <c r="D91" s="445"/>
      <c r="E91" s="447"/>
      <c r="F91" s="97"/>
      <c r="G91" s="117"/>
      <c r="H91" s="465"/>
      <c r="I91" s="95"/>
      <c r="J91" s="453"/>
      <c r="K91" s="453"/>
      <c r="L91" s="453"/>
      <c r="M91" s="453"/>
      <c r="N91" s="455"/>
      <c r="O91" s="447"/>
      <c r="P91" s="453"/>
      <c r="Q91" s="453"/>
      <c r="R91" s="455"/>
      <c r="S91" s="447"/>
      <c r="T91" s="453"/>
      <c r="U91" s="453"/>
      <c r="V91" s="455"/>
      <c r="W91" s="449"/>
      <c r="X91" s="451"/>
      <c r="Y91" s="451"/>
      <c r="Z91" s="451"/>
    </row>
    <row r="92" spans="1:26" ht="12.75">
      <c r="A92" s="496"/>
      <c r="B92" s="444"/>
      <c r="C92" s="141"/>
      <c r="D92" s="444"/>
      <c r="E92" s="446"/>
      <c r="F92" s="97"/>
      <c r="G92" s="142"/>
      <c r="H92" s="498"/>
      <c r="I92" s="95"/>
      <c r="J92" s="452"/>
      <c r="K92" s="452"/>
      <c r="L92" s="452"/>
      <c r="M92" s="452"/>
      <c r="N92" s="454"/>
      <c r="O92" s="446"/>
      <c r="P92" s="452"/>
      <c r="Q92" s="452"/>
      <c r="R92" s="454"/>
      <c r="S92" s="446"/>
      <c r="T92" s="452"/>
      <c r="U92" s="28"/>
      <c r="V92" s="28"/>
      <c r="W92" s="448"/>
      <c r="X92" s="450"/>
      <c r="Y92" s="450"/>
      <c r="Z92" s="450"/>
    </row>
    <row r="93" spans="1:26" ht="12.75">
      <c r="A93" s="497"/>
      <c r="B93" s="445"/>
      <c r="C93" s="159"/>
      <c r="D93" s="445"/>
      <c r="E93" s="447"/>
      <c r="F93" s="21"/>
      <c r="G93" s="158"/>
      <c r="H93" s="499"/>
      <c r="I93" s="11"/>
      <c r="J93" s="453"/>
      <c r="K93" s="453"/>
      <c r="L93" s="453"/>
      <c r="M93" s="453"/>
      <c r="N93" s="455"/>
      <c r="O93" s="447"/>
      <c r="P93" s="453"/>
      <c r="Q93" s="453"/>
      <c r="R93" s="455"/>
      <c r="S93" s="447"/>
      <c r="T93" s="453"/>
      <c r="U93" s="28"/>
      <c r="V93" s="28"/>
      <c r="W93" s="449"/>
      <c r="X93" s="451"/>
      <c r="Y93" s="451"/>
      <c r="Z93" s="451"/>
    </row>
    <row r="94" spans="1:26" ht="12.75">
      <c r="A94" s="496"/>
      <c r="B94" s="444"/>
      <c r="C94" s="456"/>
      <c r="D94" s="444"/>
      <c r="E94" s="446"/>
      <c r="F94" s="15"/>
      <c r="G94" s="14"/>
      <c r="H94" s="464"/>
      <c r="I94" s="11"/>
      <c r="J94" s="11"/>
      <c r="K94" s="11"/>
      <c r="L94" s="11"/>
      <c r="M94" s="11"/>
      <c r="N94" s="15"/>
      <c r="O94" s="14"/>
      <c r="P94" s="11"/>
      <c r="Q94" s="11"/>
      <c r="R94" s="15"/>
      <c r="S94" s="72"/>
      <c r="T94" s="73"/>
      <c r="U94" s="28"/>
      <c r="V94" s="28"/>
      <c r="W94" s="28"/>
      <c r="X94" s="28"/>
      <c r="Y94" s="73"/>
      <c r="Z94" s="73"/>
    </row>
    <row r="95" spans="1:26" ht="12.75">
      <c r="A95" s="497"/>
      <c r="B95" s="445"/>
      <c r="C95" s="457"/>
      <c r="D95" s="445"/>
      <c r="E95" s="447"/>
      <c r="F95" s="94"/>
      <c r="G95" s="117"/>
      <c r="H95" s="465"/>
      <c r="I95" s="95"/>
      <c r="J95" s="95"/>
      <c r="K95" s="95"/>
      <c r="L95" s="95"/>
      <c r="M95" s="95"/>
      <c r="N95" s="94"/>
      <c r="O95" s="117"/>
      <c r="P95" s="95"/>
      <c r="Q95" s="95"/>
      <c r="R95" s="94"/>
      <c r="S95" s="117"/>
      <c r="T95" s="95"/>
      <c r="U95" s="95"/>
      <c r="V95" s="94"/>
      <c r="W95" s="118"/>
      <c r="X95" s="184"/>
      <c r="Y95" s="184"/>
      <c r="Z95" s="184"/>
    </row>
    <row r="96" spans="1:26" ht="13.5" thickBot="1">
      <c r="A96" s="96"/>
      <c r="B96" s="97"/>
      <c r="C96" s="116"/>
      <c r="D96" s="97"/>
      <c r="E96" s="117"/>
      <c r="F96" s="94"/>
      <c r="G96" s="117"/>
      <c r="H96" s="85"/>
      <c r="I96" s="95"/>
      <c r="J96" s="95"/>
      <c r="K96" s="95"/>
      <c r="L96" s="95"/>
      <c r="M96" s="95"/>
      <c r="N96" s="94"/>
      <c r="O96" s="117"/>
      <c r="P96" s="95"/>
      <c r="Q96" s="95"/>
      <c r="R96" s="94"/>
      <c r="S96" s="117"/>
      <c r="T96" s="95"/>
      <c r="U96" s="95"/>
      <c r="V96" s="94"/>
      <c r="W96" s="118"/>
      <c r="X96" s="184"/>
      <c r="Y96" s="184"/>
      <c r="Z96" s="184"/>
    </row>
    <row r="97" spans="1:26" ht="14.25" thickBot="1" thickTop="1">
      <c r="A97" s="120"/>
      <c r="B97" s="121"/>
      <c r="C97" s="124"/>
      <c r="D97" s="125"/>
      <c r="E97" s="134"/>
      <c r="F97" s="135"/>
      <c r="G97" s="134"/>
      <c r="H97" s="136"/>
      <c r="I97" s="133"/>
      <c r="J97" s="133"/>
      <c r="K97" s="133"/>
      <c r="L97" s="133"/>
      <c r="M97" s="133"/>
      <c r="N97" s="135"/>
      <c r="O97" s="134"/>
      <c r="P97" s="133"/>
      <c r="Q97" s="133"/>
      <c r="R97" s="135"/>
      <c r="S97" s="134"/>
      <c r="T97" s="133"/>
      <c r="U97" s="133"/>
      <c r="V97" s="135"/>
      <c r="W97" s="137"/>
      <c r="X97" s="138"/>
      <c r="Y97" s="138"/>
      <c r="Z97" s="138"/>
    </row>
    <row r="98" spans="1:26" ht="13.5" thickTop="1">
      <c r="A98" s="119"/>
      <c r="B98" s="84"/>
      <c r="C98" s="12"/>
      <c r="D98" s="84"/>
      <c r="E98" s="16"/>
      <c r="F98" s="83"/>
      <c r="G98" s="16"/>
      <c r="H98" s="101"/>
      <c r="I98" s="82"/>
      <c r="J98" s="82"/>
      <c r="K98" s="82"/>
      <c r="L98" s="82"/>
      <c r="M98" s="82"/>
      <c r="N98" s="83"/>
      <c r="O98" s="16"/>
      <c r="P98" s="82"/>
      <c r="Q98" s="82"/>
      <c r="R98" s="83"/>
      <c r="S98" s="16"/>
      <c r="T98" s="82"/>
      <c r="U98" s="82"/>
      <c r="V98" s="83"/>
      <c r="W98" s="71"/>
      <c r="X98" s="185"/>
      <c r="Y98" s="185"/>
      <c r="Z98" s="185"/>
    </row>
    <row r="99" spans="1:26" ht="12.75">
      <c r="A99" s="18"/>
      <c r="B99" s="21"/>
      <c r="C99" s="13"/>
      <c r="D99" s="21"/>
      <c r="E99" s="14"/>
      <c r="F99" s="15"/>
      <c r="G99" s="14"/>
      <c r="H99" s="2"/>
      <c r="I99" s="11"/>
      <c r="J99" s="11"/>
      <c r="K99" s="11"/>
      <c r="L99" s="11"/>
      <c r="M99" s="11"/>
      <c r="N99" s="15"/>
      <c r="O99" s="14"/>
      <c r="P99" s="11"/>
      <c r="Q99" s="11"/>
      <c r="R99" s="15"/>
      <c r="S99" s="14"/>
      <c r="T99" s="11"/>
      <c r="U99" s="11"/>
      <c r="V99" s="15"/>
      <c r="W99" s="72"/>
      <c r="X99" s="73"/>
      <c r="Y99" s="73"/>
      <c r="Z99" s="73"/>
    </row>
    <row r="100" spans="1:26" ht="12.75">
      <c r="A100" s="18"/>
      <c r="B100" s="21"/>
      <c r="C100" s="13"/>
      <c r="D100" s="21"/>
      <c r="E100" s="14"/>
      <c r="F100" s="15"/>
      <c r="G100" s="14"/>
      <c r="H100" s="2"/>
      <c r="I100" s="11"/>
      <c r="J100" s="11"/>
      <c r="K100" s="11"/>
      <c r="L100" s="11"/>
      <c r="M100" s="11"/>
      <c r="N100" s="15"/>
      <c r="O100" s="14"/>
      <c r="P100" s="11"/>
      <c r="Q100" s="11"/>
      <c r="R100" s="15"/>
      <c r="S100" s="14"/>
      <c r="T100" s="11"/>
      <c r="U100" s="11"/>
      <c r="V100" s="15"/>
      <c r="W100" s="72"/>
      <c r="X100" s="73"/>
      <c r="Y100" s="73"/>
      <c r="Z100" s="73"/>
    </row>
    <row r="101" spans="1:26" ht="12.75">
      <c r="A101" s="18"/>
      <c r="B101" s="21"/>
      <c r="C101" s="13"/>
      <c r="D101" s="21"/>
      <c r="E101" s="14"/>
      <c r="F101" s="15"/>
      <c r="G101" s="14"/>
      <c r="H101" s="126"/>
      <c r="I101" s="11"/>
      <c r="J101" s="11"/>
      <c r="K101" s="11"/>
      <c r="L101" s="11"/>
      <c r="M101" s="11"/>
      <c r="N101" s="15"/>
      <c r="O101" s="14"/>
      <c r="P101" s="11"/>
      <c r="Q101" s="11"/>
      <c r="R101" s="15"/>
      <c r="S101" s="14"/>
      <c r="T101" s="11"/>
      <c r="U101" s="11"/>
      <c r="V101" s="15"/>
      <c r="W101" s="72"/>
      <c r="X101" s="73"/>
      <c r="Y101" s="73"/>
      <c r="Z101" s="73"/>
    </row>
    <row r="102" spans="1:26" ht="13.5" thickBot="1">
      <c r="A102" s="96"/>
      <c r="B102" s="97"/>
      <c r="C102" s="116"/>
      <c r="D102" s="97"/>
      <c r="E102" s="117"/>
      <c r="F102" s="94"/>
      <c r="G102" s="117"/>
      <c r="H102" s="127"/>
      <c r="I102" s="95"/>
      <c r="J102" s="95"/>
      <c r="K102" s="95"/>
      <c r="L102" s="95"/>
      <c r="M102" s="95"/>
      <c r="N102" s="94"/>
      <c r="O102" s="117"/>
      <c r="P102" s="95"/>
      <c r="Q102" s="95"/>
      <c r="R102" s="94"/>
      <c r="S102" s="117"/>
      <c r="T102" s="95"/>
      <c r="U102" s="95"/>
      <c r="V102" s="94"/>
      <c r="W102" s="118"/>
      <c r="X102" s="184"/>
      <c r="Y102" s="184"/>
      <c r="Z102" s="184"/>
    </row>
    <row r="103" spans="1:26" ht="14.25" thickBot="1" thickTop="1">
      <c r="A103" s="120"/>
      <c r="B103" s="121"/>
      <c r="C103" s="124"/>
      <c r="D103" s="123"/>
      <c r="E103" s="134"/>
      <c r="F103" s="135"/>
      <c r="G103" s="134"/>
      <c r="H103" s="136"/>
      <c r="I103" s="133"/>
      <c r="J103" s="133"/>
      <c r="K103" s="133"/>
      <c r="L103" s="133"/>
      <c r="M103" s="133"/>
      <c r="N103" s="135"/>
      <c r="O103" s="134"/>
      <c r="P103" s="133"/>
      <c r="Q103" s="133"/>
      <c r="R103" s="135"/>
      <c r="S103" s="134"/>
      <c r="T103" s="133"/>
      <c r="U103" s="133"/>
      <c r="V103" s="135"/>
      <c r="W103" s="137"/>
      <c r="X103" s="138"/>
      <c r="Y103" s="138"/>
      <c r="Z103" s="138"/>
    </row>
    <row r="104" spans="1:26" ht="13.5" thickTop="1">
      <c r="A104" s="119"/>
      <c r="B104" s="84"/>
      <c r="C104" s="12"/>
      <c r="D104" s="84"/>
      <c r="E104" s="16"/>
      <c r="F104" s="83"/>
      <c r="G104" s="16"/>
      <c r="H104" s="101"/>
      <c r="I104" s="82"/>
      <c r="J104" s="82"/>
      <c r="K104" s="82"/>
      <c r="L104" s="82"/>
      <c r="M104" s="82"/>
      <c r="N104" s="83"/>
      <c r="O104" s="16"/>
      <c r="P104" s="82"/>
      <c r="Q104" s="82"/>
      <c r="R104" s="83"/>
      <c r="S104" s="16"/>
      <c r="T104" s="82"/>
      <c r="U104" s="82"/>
      <c r="V104" s="83"/>
      <c r="W104" s="71"/>
      <c r="X104" s="185"/>
      <c r="Y104" s="185"/>
      <c r="Z104" s="185"/>
    </row>
    <row r="105" spans="1:26" ht="12.75">
      <c r="A105" s="18"/>
      <c r="B105" s="21"/>
      <c r="C105" s="13"/>
      <c r="D105" s="21"/>
      <c r="E105" s="14"/>
      <c r="F105" s="15"/>
      <c r="G105" s="14"/>
      <c r="H105" s="2"/>
      <c r="I105" s="11"/>
      <c r="J105" s="11"/>
      <c r="K105" s="11"/>
      <c r="L105" s="11"/>
      <c r="M105" s="11"/>
      <c r="N105" s="15"/>
      <c r="O105" s="14"/>
      <c r="P105" s="11"/>
      <c r="Q105" s="11"/>
      <c r="R105" s="15"/>
      <c r="S105" s="14"/>
      <c r="T105" s="73"/>
      <c r="U105" s="11"/>
      <c r="V105" s="194"/>
      <c r="W105" s="72"/>
      <c r="X105" s="74"/>
      <c r="Y105" s="73"/>
      <c r="Z105" s="73"/>
    </row>
    <row r="106" spans="1:26" ht="12.75">
      <c r="A106" s="18"/>
      <c r="B106" s="21"/>
      <c r="C106" s="196"/>
      <c r="D106" s="194"/>
      <c r="E106" s="14"/>
      <c r="F106" s="15"/>
      <c r="G106" s="14"/>
      <c r="H106" s="2"/>
      <c r="I106" s="11"/>
      <c r="J106" s="11"/>
      <c r="K106" s="11"/>
      <c r="L106" s="11"/>
      <c r="M106" s="11"/>
      <c r="N106" s="15"/>
      <c r="O106" s="14"/>
      <c r="P106" s="11"/>
      <c r="Q106" s="11"/>
      <c r="R106" s="15"/>
      <c r="S106" s="14"/>
      <c r="T106" s="11"/>
      <c r="U106" s="11"/>
      <c r="V106" s="194"/>
      <c r="W106" s="72"/>
      <c r="X106" s="15"/>
      <c r="Y106" s="73"/>
      <c r="Z106" s="73"/>
    </row>
    <row r="107" spans="1:26" ht="12.75">
      <c r="A107" s="18"/>
      <c r="B107" s="21"/>
      <c r="C107" s="196"/>
      <c r="D107" s="194"/>
      <c r="E107" s="14"/>
      <c r="F107" s="15"/>
      <c r="G107" s="14"/>
      <c r="H107" s="2"/>
      <c r="I107" s="11"/>
      <c r="J107" s="11"/>
      <c r="K107" s="11"/>
      <c r="L107" s="11"/>
      <c r="M107" s="11"/>
      <c r="N107" s="15"/>
      <c r="O107" s="14"/>
      <c r="P107" s="11"/>
      <c r="Q107" s="11"/>
      <c r="R107" s="15"/>
      <c r="S107" s="14"/>
      <c r="T107" s="11"/>
      <c r="U107" s="11"/>
      <c r="V107" s="194"/>
      <c r="W107" s="72"/>
      <c r="X107" s="15"/>
      <c r="Y107" s="73"/>
      <c r="Z107" s="73"/>
    </row>
    <row r="108" spans="1:26" ht="12.75">
      <c r="A108" s="18"/>
      <c r="B108" s="21"/>
      <c r="C108" s="196"/>
      <c r="D108" s="194"/>
      <c r="E108" s="14"/>
      <c r="F108" s="15"/>
      <c r="G108" s="14"/>
      <c r="H108" s="2"/>
      <c r="I108" s="11"/>
      <c r="J108" s="11"/>
      <c r="K108" s="11"/>
      <c r="L108" s="11"/>
      <c r="M108" s="11"/>
      <c r="N108" s="15"/>
      <c r="O108" s="14"/>
      <c r="P108" s="11"/>
      <c r="Q108" s="11"/>
      <c r="R108" s="15"/>
      <c r="S108" s="14"/>
      <c r="T108" s="11"/>
      <c r="U108" s="11"/>
      <c r="V108" s="194"/>
      <c r="W108" s="72"/>
      <c r="X108" s="15"/>
      <c r="Y108" s="73"/>
      <c r="Z108" s="73"/>
    </row>
    <row r="109" spans="1:26" ht="12.75">
      <c r="A109" s="18"/>
      <c r="B109" s="21"/>
      <c r="C109" s="13"/>
      <c r="D109" s="21"/>
      <c r="E109" s="14"/>
      <c r="F109" s="15"/>
      <c r="G109" s="14"/>
      <c r="H109" s="2"/>
      <c r="I109" s="11"/>
      <c r="J109" s="11"/>
      <c r="K109" s="11"/>
      <c r="L109" s="11"/>
      <c r="M109" s="11"/>
      <c r="N109" s="15"/>
      <c r="O109" s="14"/>
      <c r="P109" s="11"/>
      <c r="Q109" s="11"/>
      <c r="R109" s="15"/>
      <c r="S109" s="14"/>
      <c r="T109" s="11"/>
      <c r="U109" s="11"/>
      <c r="V109" s="15"/>
      <c r="W109" s="72"/>
      <c r="X109" s="73"/>
      <c r="Y109" s="73"/>
      <c r="Z109" s="73"/>
    </row>
    <row r="110" spans="1:26" ht="12.75">
      <c r="A110" s="18"/>
      <c r="B110" s="196"/>
      <c r="C110" s="194"/>
      <c r="D110" s="197"/>
      <c r="E110" s="14"/>
      <c r="F110" s="15"/>
      <c r="G110" s="14"/>
      <c r="H110" s="2"/>
      <c r="I110" s="11"/>
      <c r="J110" s="11"/>
      <c r="K110" s="11"/>
      <c r="L110" s="11"/>
      <c r="M110" s="11"/>
      <c r="N110" s="15"/>
      <c r="O110" s="14"/>
      <c r="P110" s="11"/>
      <c r="Q110" s="11"/>
      <c r="R110" s="15"/>
      <c r="S110" s="14"/>
      <c r="T110" s="11"/>
      <c r="U110" s="11"/>
      <c r="V110" s="194"/>
      <c r="W110" s="73"/>
      <c r="X110" s="15"/>
      <c r="Y110" s="73"/>
      <c r="Z110" s="73"/>
    </row>
    <row r="111" spans="1:26" ht="12.75">
      <c r="A111" s="496"/>
      <c r="B111" s="444"/>
      <c r="C111" s="456"/>
      <c r="D111" s="444"/>
      <c r="E111" s="446"/>
      <c r="F111" s="94"/>
      <c r="G111" s="117"/>
      <c r="H111" s="464"/>
      <c r="I111" s="95"/>
      <c r="J111" s="452"/>
      <c r="K111" s="452"/>
      <c r="L111" s="452"/>
      <c r="M111" s="452"/>
      <c r="N111" s="454"/>
      <c r="O111" s="446"/>
      <c r="P111" s="452"/>
      <c r="Q111" s="452"/>
      <c r="R111" s="454"/>
      <c r="S111" s="446"/>
      <c r="T111" s="452"/>
      <c r="U111" s="452"/>
      <c r="V111" s="454"/>
      <c r="W111" s="448"/>
      <c r="X111" s="450"/>
      <c r="Y111" s="450"/>
      <c r="Z111" s="450"/>
    </row>
    <row r="112" spans="1:26" ht="13.5" thickBot="1">
      <c r="A112" s="694"/>
      <c r="B112" s="695"/>
      <c r="C112" s="696"/>
      <c r="D112" s="695"/>
      <c r="E112" s="693"/>
      <c r="F112" s="94"/>
      <c r="G112" s="117"/>
      <c r="H112" s="697"/>
      <c r="I112" s="95"/>
      <c r="J112" s="691"/>
      <c r="K112" s="691"/>
      <c r="L112" s="691"/>
      <c r="M112" s="691"/>
      <c r="N112" s="692"/>
      <c r="O112" s="693"/>
      <c r="P112" s="691"/>
      <c r="Q112" s="691"/>
      <c r="R112" s="692"/>
      <c r="S112" s="693"/>
      <c r="T112" s="691"/>
      <c r="U112" s="691"/>
      <c r="V112" s="692"/>
      <c r="W112" s="698"/>
      <c r="X112" s="699"/>
      <c r="Y112" s="699"/>
      <c r="Z112" s="699"/>
    </row>
    <row r="113" spans="1:26" ht="14.25" thickBot="1" thickTop="1">
      <c r="A113" s="120"/>
      <c r="B113" s="121"/>
      <c r="C113" s="122"/>
      <c r="D113" s="123"/>
      <c r="E113" s="134"/>
      <c r="F113" s="135"/>
      <c r="G113" s="134"/>
      <c r="H113" s="136"/>
      <c r="I113" s="133"/>
      <c r="J113" s="133"/>
      <c r="K113" s="133"/>
      <c r="L113" s="133"/>
      <c r="M113" s="133"/>
      <c r="N113" s="135"/>
      <c r="O113" s="134"/>
      <c r="P113" s="133"/>
      <c r="Q113" s="133"/>
      <c r="R113" s="135"/>
      <c r="S113" s="134"/>
      <c r="T113" s="133"/>
      <c r="U113" s="133"/>
      <c r="V113" s="135"/>
      <c r="W113" s="137"/>
      <c r="X113" s="138"/>
      <c r="Y113" s="138"/>
      <c r="Z113" s="138"/>
    </row>
    <row r="114" spans="1:26" ht="13.5" thickTop="1">
      <c r="A114" s="621" t="s">
        <v>89</v>
      </c>
      <c r="B114" s="580" t="s">
        <v>24</v>
      </c>
      <c r="C114" s="622" t="s">
        <v>0</v>
      </c>
      <c r="D114" s="623"/>
      <c r="E114" s="626" t="s">
        <v>18</v>
      </c>
      <c r="F114" s="628" t="s">
        <v>1</v>
      </c>
      <c r="G114" s="489" t="s">
        <v>2</v>
      </c>
      <c r="H114" s="487"/>
      <c r="I114" s="487"/>
      <c r="J114" s="487"/>
      <c r="K114" s="487"/>
      <c r="L114" s="487"/>
      <c r="M114" s="487"/>
      <c r="N114" s="488"/>
      <c r="O114" s="622" t="s">
        <v>34</v>
      </c>
      <c r="P114" s="633"/>
      <c r="Q114" s="633"/>
      <c r="R114" s="623"/>
      <c r="S114" s="622" t="s">
        <v>35</v>
      </c>
      <c r="T114" s="633"/>
      <c r="U114" s="633"/>
      <c r="V114" s="623"/>
      <c r="W114" s="622" t="s">
        <v>36</v>
      </c>
      <c r="X114" s="633"/>
      <c r="Y114" s="633"/>
      <c r="Z114" s="633"/>
    </row>
    <row r="115" spans="1:26" ht="12.75">
      <c r="A115" s="574"/>
      <c r="B115" s="580"/>
      <c r="C115" s="622" t="s">
        <v>11</v>
      </c>
      <c r="D115" s="623" t="s">
        <v>10</v>
      </c>
      <c r="E115" s="626"/>
      <c r="F115" s="628"/>
      <c r="G115" s="489" t="s">
        <v>3</v>
      </c>
      <c r="H115" s="487" t="s">
        <v>4</v>
      </c>
      <c r="I115" s="487" t="s">
        <v>5</v>
      </c>
      <c r="J115" s="487"/>
      <c r="K115" s="487"/>
      <c r="L115" s="487" t="s">
        <v>7</v>
      </c>
      <c r="M115" s="487" t="s">
        <v>8</v>
      </c>
      <c r="N115" s="488" t="s">
        <v>9</v>
      </c>
      <c r="O115" s="489" t="s">
        <v>12</v>
      </c>
      <c r="P115" s="487"/>
      <c r="Q115" s="487" t="s">
        <v>13</v>
      </c>
      <c r="R115" s="488"/>
      <c r="S115" s="489" t="s">
        <v>14</v>
      </c>
      <c r="T115" s="487"/>
      <c r="U115" s="487" t="s">
        <v>15</v>
      </c>
      <c r="V115" s="488"/>
      <c r="W115" s="489" t="s">
        <v>16</v>
      </c>
      <c r="X115" s="487"/>
      <c r="Y115" s="487" t="s">
        <v>17</v>
      </c>
      <c r="Z115" s="487"/>
    </row>
    <row r="116" spans="1:26" ht="13.5" thickBot="1">
      <c r="A116" s="575"/>
      <c r="B116" s="581"/>
      <c r="C116" s="651"/>
      <c r="D116" s="624"/>
      <c r="E116" s="627"/>
      <c r="F116" s="629"/>
      <c r="G116" s="625"/>
      <c r="H116" s="510"/>
      <c r="I116" s="187" t="s">
        <v>6</v>
      </c>
      <c r="J116" s="187" t="s">
        <v>3</v>
      </c>
      <c r="K116" s="187" t="s">
        <v>7</v>
      </c>
      <c r="L116" s="510"/>
      <c r="M116" s="510"/>
      <c r="N116" s="505"/>
      <c r="O116" s="186" t="s">
        <v>19</v>
      </c>
      <c r="P116" s="187" t="s">
        <v>5</v>
      </c>
      <c r="Q116" s="187" t="s">
        <v>19</v>
      </c>
      <c r="R116" s="189" t="s">
        <v>5</v>
      </c>
      <c r="S116" s="186" t="s">
        <v>19</v>
      </c>
      <c r="T116" s="187" t="s">
        <v>5</v>
      </c>
      <c r="U116" s="187" t="s">
        <v>19</v>
      </c>
      <c r="V116" s="189" t="s">
        <v>5</v>
      </c>
      <c r="W116" s="186" t="s">
        <v>19</v>
      </c>
      <c r="X116" s="187" t="s">
        <v>5</v>
      </c>
      <c r="Y116" s="187" t="s">
        <v>19</v>
      </c>
      <c r="Z116" s="187" t="s">
        <v>5</v>
      </c>
    </row>
    <row r="117" spans="1:26" ht="21" thickTop="1">
      <c r="A117" s="115" t="s">
        <v>52</v>
      </c>
      <c r="B117" s="84"/>
      <c r="C117" s="12"/>
      <c r="D117" s="84"/>
      <c r="E117" s="16"/>
      <c r="F117" s="83"/>
      <c r="G117" s="16"/>
      <c r="H117" s="82"/>
      <c r="I117" s="82"/>
      <c r="J117" s="82"/>
      <c r="K117" s="82"/>
      <c r="L117" s="82"/>
      <c r="M117" s="82"/>
      <c r="N117" s="83"/>
      <c r="O117" s="16"/>
      <c r="P117" s="82"/>
      <c r="Q117" s="82"/>
      <c r="R117" s="83"/>
      <c r="S117" s="16"/>
      <c r="T117" s="82"/>
      <c r="U117" s="82"/>
      <c r="V117" s="83"/>
      <c r="W117" s="71"/>
      <c r="X117" s="185"/>
      <c r="Y117" s="185"/>
      <c r="Z117" s="185"/>
    </row>
    <row r="118" spans="1:26" ht="12.75">
      <c r="A118" s="18" t="s">
        <v>46</v>
      </c>
      <c r="B118" s="21"/>
      <c r="C118" s="13" t="s">
        <v>20</v>
      </c>
      <c r="D118" s="21"/>
      <c r="E118" s="14">
        <v>30</v>
      </c>
      <c r="F118" s="15">
        <v>2</v>
      </c>
      <c r="G118" s="14"/>
      <c r="H118" s="11">
        <v>30</v>
      </c>
      <c r="I118" s="11"/>
      <c r="J118" s="11"/>
      <c r="K118" s="11"/>
      <c r="L118" s="11"/>
      <c r="M118" s="11"/>
      <c r="N118" s="15"/>
      <c r="O118" s="14"/>
      <c r="P118" s="11"/>
      <c r="Q118" s="11"/>
      <c r="R118" s="15"/>
      <c r="S118" s="14">
        <v>30</v>
      </c>
      <c r="T118" s="11"/>
      <c r="U118" s="11"/>
      <c r="V118" s="15"/>
      <c r="W118" s="72"/>
      <c r="X118" s="73"/>
      <c r="Y118" s="73"/>
      <c r="Z118" s="73"/>
    </row>
    <row r="119" spans="1:26" ht="12.75">
      <c r="A119" s="485" t="s">
        <v>53</v>
      </c>
      <c r="B119" s="444"/>
      <c r="C119" s="74"/>
      <c r="D119" s="13" t="s">
        <v>20</v>
      </c>
      <c r="E119" s="446">
        <v>90</v>
      </c>
      <c r="F119" s="15">
        <v>2</v>
      </c>
      <c r="G119" s="14">
        <v>30</v>
      </c>
      <c r="H119" s="11"/>
      <c r="I119" s="11"/>
      <c r="J119" s="452"/>
      <c r="K119" s="452"/>
      <c r="L119" s="452"/>
      <c r="M119" s="452"/>
      <c r="N119" s="454"/>
      <c r="O119" s="446"/>
      <c r="P119" s="452"/>
      <c r="Q119" s="452"/>
      <c r="R119" s="454"/>
      <c r="S119" s="28"/>
      <c r="T119" s="28"/>
      <c r="U119" s="446">
        <v>30</v>
      </c>
      <c r="V119" s="452">
        <v>60</v>
      </c>
      <c r="W119" s="448"/>
      <c r="X119" s="450"/>
      <c r="Y119" s="450"/>
      <c r="Z119" s="450"/>
    </row>
    <row r="120" spans="1:26" ht="12.75">
      <c r="A120" s="486"/>
      <c r="B120" s="445"/>
      <c r="C120" s="74"/>
      <c r="D120" s="13" t="s">
        <v>32</v>
      </c>
      <c r="E120" s="447"/>
      <c r="F120" s="15">
        <v>4</v>
      </c>
      <c r="G120" s="14"/>
      <c r="H120" s="11"/>
      <c r="I120" s="11">
        <v>60</v>
      </c>
      <c r="J120" s="453"/>
      <c r="K120" s="453"/>
      <c r="L120" s="453"/>
      <c r="M120" s="453"/>
      <c r="N120" s="455"/>
      <c r="O120" s="447"/>
      <c r="P120" s="453"/>
      <c r="Q120" s="453"/>
      <c r="R120" s="455"/>
      <c r="S120" s="74"/>
      <c r="T120" s="74"/>
      <c r="U120" s="447"/>
      <c r="V120" s="453"/>
      <c r="W120" s="449"/>
      <c r="X120" s="451"/>
      <c r="Y120" s="451"/>
      <c r="Z120" s="451"/>
    </row>
    <row r="121" spans="1:26" ht="12.75">
      <c r="A121" s="485" t="s">
        <v>54</v>
      </c>
      <c r="B121" s="444"/>
      <c r="C121" s="456"/>
      <c r="D121" s="21" t="s">
        <v>20</v>
      </c>
      <c r="E121" s="446">
        <v>75</v>
      </c>
      <c r="F121" s="15">
        <v>2</v>
      </c>
      <c r="G121" s="14">
        <v>30</v>
      </c>
      <c r="H121" s="452"/>
      <c r="I121" s="11"/>
      <c r="J121" s="452"/>
      <c r="K121" s="452"/>
      <c r="L121" s="452"/>
      <c r="M121" s="452"/>
      <c r="N121" s="454"/>
      <c r="O121" s="446"/>
      <c r="P121" s="452"/>
      <c r="Q121" s="452"/>
      <c r="R121" s="454"/>
      <c r="S121" s="446"/>
      <c r="T121" s="452"/>
      <c r="U121" s="452">
        <v>30</v>
      </c>
      <c r="V121" s="454">
        <v>45</v>
      </c>
      <c r="W121" s="448"/>
      <c r="X121" s="450"/>
      <c r="Y121" s="450"/>
      <c r="Z121" s="450"/>
    </row>
    <row r="122" spans="1:26" ht="12.75">
      <c r="A122" s="486"/>
      <c r="B122" s="445"/>
      <c r="C122" s="457"/>
      <c r="D122" s="21" t="s">
        <v>32</v>
      </c>
      <c r="E122" s="447"/>
      <c r="F122" s="15">
        <v>2</v>
      </c>
      <c r="G122" s="14"/>
      <c r="H122" s="453"/>
      <c r="I122" s="11">
        <v>45</v>
      </c>
      <c r="J122" s="453"/>
      <c r="K122" s="453"/>
      <c r="L122" s="453"/>
      <c r="M122" s="453"/>
      <c r="N122" s="455"/>
      <c r="O122" s="447"/>
      <c r="P122" s="453"/>
      <c r="Q122" s="453"/>
      <c r="R122" s="455"/>
      <c r="S122" s="447"/>
      <c r="T122" s="453"/>
      <c r="U122" s="453"/>
      <c r="V122" s="455"/>
      <c r="W122" s="449"/>
      <c r="X122" s="451"/>
      <c r="Y122" s="451"/>
      <c r="Z122" s="451"/>
    </row>
    <row r="123" spans="1:26" ht="12.75">
      <c r="A123" s="18" t="s">
        <v>55</v>
      </c>
      <c r="B123" s="21"/>
      <c r="C123" s="13" t="s">
        <v>32</v>
      </c>
      <c r="D123" s="21"/>
      <c r="E123" s="14">
        <v>30</v>
      </c>
      <c r="F123" s="15">
        <v>2</v>
      </c>
      <c r="G123" s="14"/>
      <c r="H123" s="11">
        <v>30</v>
      </c>
      <c r="I123" s="11"/>
      <c r="J123" s="11"/>
      <c r="K123" s="11"/>
      <c r="L123" s="11"/>
      <c r="M123" s="11"/>
      <c r="N123" s="15"/>
      <c r="O123" s="14"/>
      <c r="P123" s="11"/>
      <c r="Q123" s="11"/>
      <c r="R123" s="15"/>
      <c r="S123" s="14"/>
      <c r="T123" s="11"/>
      <c r="U123" s="11"/>
      <c r="V123" s="15"/>
      <c r="W123" s="72">
        <v>30</v>
      </c>
      <c r="X123" s="73"/>
      <c r="Y123" s="73"/>
      <c r="Z123" s="73"/>
    </row>
    <row r="124" spans="1:26" ht="12.75">
      <c r="A124" s="496" t="s">
        <v>47</v>
      </c>
      <c r="B124" s="444"/>
      <c r="C124" s="456" t="s">
        <v>82</v>
      </c>
      <c r="D124" s="444"/>
      <c r="E124" s="446">
        <v>45</v>
      </c>
      <c r="F124" s="21">
        <v>1</v>
      </c>
      <c r="G124" s="14">
        <v>15</v>
      </c>
      <c r="H124" s="464"/>
      <c r="I124" s="11"/>
      <c r="J124" s="452"/>
      <c r="K124" s="452"/>
      <c r="L124" s="452"/>
      <c r="M124" s="452"/>
      <c r="N124" s="454"/>
      <c r="O124" s="446"/>
      <c r="P124" s="452"/>
      <c r="Q124" s="452"/>
      <c r="R124" s="454"/>
      <c r="S124" s="446"/>
      <c r="T124" s="452"/>
      <c r="U124" s="452"/>
      <c r="V124" s="454"/>
      <c r="W124" s="448">
        <v>15</v>
      </c>
      <c r="X124" s="450">
        <v>30</v>
      </c>
      <c r="Y124" s="450"/>
      <c r="Z124" s="450"/>
    </row>
    <row r="125" spans="1:26" ht="12.75">
      <c r="A125" s="497"/>
      <c r="B125" s="445"/>
      <c r="C125" s="457"/>
      <c r="D125" s="445"/>
      <c r="E125" s="447"/>
      <c r="F125" s="97">
        <v>2</v>
      </c>
      <c r="G125" s="117"/>
      <c r="H125" s="465"/>
      <c r="I125" s="95">
        <v>30</v>
      </c>
      <c r="J125" s="453"/>
      <c r="K125" s="453"/>
      <c r="L125" s="453"/>
      <c r="M125" s="453"/>
      <c r="N125" s="455"/>
      <c r="O125" s="447"/>
      <c r="P125" s="453"/>
      <c r="Q125" s="453"/>
      <c r="R125" s="455"/>
      <c r="S125" s="447"/>
      <c r="T125" s="453"/>
      <c r="U125" s="453"/>
      <c r="V125" s="455"/>
      <c r="W125" s="449"/>
      <c r="X125" s="451"/>
      <c r="Y125" s="451"/>
      <c r="Z125" s="451"/>
    </row>
    <row r="126" spans="1:26" ht="12.75">
      <c r="A126" s="496" t="s">
        <v>48</v>
      </c>
      <c r="B126" s="444"/>
      <c r="C126" s="141" t="s">
        <v>20</v>
      </c>
      <c r="D126" s="444"/>
      <c r="E126" s="446">
        <v>45</v>
      </c>
      <c r="F126" s="97">
        <v>1</v>
      </c>
      <c r="G126" s="142">
        <v>15</v>
      </c>
      <c r="H126" s="498"/>
      <c r="I126" s="95"/>
      <c r="J126" s="452"/>
      <c r="K126" s="452"/>
      <c r="L126" s="452"/>
      <c r="M126" s="452"/>
      <c r="N126" s="454"/>
      <c r="O126" s="446"/>
      <c r="P126" s="452"/>
      <c r="Q126" s="452"/>
      <c r="R126" s="454"/>
      <c r="S126" s="446"/>
      <c r="T126" s="452"/>
      <c r="U126" s="199"/>
      <c r="V126" s="199"/>
      <c r="W126" s="643">
        <v>15</v>
      </c>
      <c r="X126" s="450">
        <v>30</v>
      </c>
      <c r="Y126" s="450"/>
      <c r="Z126" s="450"/>
    </row>
    <row r="127" spans="1:26" ht="12.75">
      <c r="A127" s="497"/>
      <c r="B127" s="445"/>
      <c r="C127" s="159" t="s">
        <v>32</v>
      </c>
      <c r="D127" s="445"/>
      <c r="E127" s="447"/>
      <c r="F127" s="21">
        <v>2</v>
      </c>
      <c r="G127" s="158"/>
      <c r="H127" s="499"/>
      <c r="I127" s="11">
        <v>30</v>
      </c>
      <c r="J127" s="453"/>
      <c r="K127" s="453"/>
      <c r="L127" s="453"/>
      <c r="M127" s="453"/>
      <c r="N127" s="455"/>
      <c r="O127" s="447"/>
      <c r="P127" s="453"/>
      <c r="Q127" s="453"/>
      <c r="R127" s="455"/>
      <c r="S127" s="447"/>
      <c r="T127" s="453"/>
      <c r="U127" s="199"/>
      <c r="V127" s="199"/>
      <c r="W127" s="644"/>
      <c r="X127" s="451"/>
      <c r="Y127" s="451"/>
      <c r="Z127" s="451"/>
    </row>
    <row r="128" spans="1:26" ht="12.75">
      <c r="A128" s="496" t="s">
        <v>49</v>
      </c>
      <c r="B128" s="444"/>
      <c r="C128" s="456" t="s">
        <v>82</v>
      </c>
      <c r="D128" s="444"/>
      <c r="E128" s="446">
        <v>45</v>
      </c>
      <c r="F128" s="15">
        <v>1</v>
      </c>
      <c r="G128" s="14">
        <v>15</v>
      </c>
      <c r="H128" s="464"/>
      <c r="I128" s="11"/>
      <c r="J128" s="11"/>
      <c r="K128" s="11"/>
      <c r="L128" s="11"/>
      <c r="M128" s="11"/>
      <c r="N128" s="15"/>
      <c r="O128" s="14"/>
      <c r="P128" s="11"/>
      <c r="Q128" s="11"/>
      <c r="R128" s="15"/>
      <c r="S128" s="72">
        <v>15</v>
      </c>
      <c r="T128" s="73">
        <v>30</v>
      </c>
      <c r="U128" s="199"/>
      <c r="V128" s="199"/>
      <c r="W128" s="28"/>
      <c r="X128" s="28"/>
      <c r="Y128" s="73"/>
      <c r="Z128" s="73"/>
    </row>
    <row r="129" spans="1:26" ht="12.75">
      <c r="A129" s="497"/>
      <c r="B129" s="445"/>
      <c r="C129" s="457"/>
      <c r="D129" s="445"/>
      <c r="E129" s="447"/>
      <c r="F129" s="94">
        <v>2</v>
      </c>
      <c r="G129" s="117"/>
      <c r="H129" s="465"/>
      <c r="I129" s="95">
        <v>30</v>
      </c>
      <c r="J129" s="95"/>
      <c r="K129" s="95"/>
      <c r="L129" s="95"/>
      <c r="M129" s="95"/>
      <c r="N129" s="94"/>
      <c r="O129" s="117"/>
      <c r="P129" s="95"/>
      <c r="Q129" s="95"/>
      <c r="R129" s="94"/>
      <c r="S129" s="117"/>
      <c r="T129" s="95"/>
      <c r="U129" s="95"/>
      <c r="V129" s="94"/>
      <c r="W129" s="118"/>
      <c r="X129" s="184"/>
      <c r="Y129" s="184"/>
      <c r="Z129" s="184"/>
    </row>
    <row r="130" spans="1:26" ht="13.5" thickBot="1">
      <c r="A130" s="96" t="s">
        <v>50</v>
      </c>
      <c r="B130" s="97"/>
      <c r="C130" s="116"/>
      <c r="D130" s="97" t="s">
        <v>32</v>
      </c>
      <c r="E130" s="117">
        <v>30</v>
      </c>
      <c r="F130" s="94">
        <v>1</v>
      </c>
      <c r="G130" s="117"/>
      <c r="H130" s="85"/>
      <c r="I130" s="95">
        <v>30</v>
      </c>
      <c r="J130" s="95"/>
      <c r="K130" s="95"/>
      <c r="L130" s="95"/>
      <c r="M130" s="95"/>
      <c r="N130" s="94"/>
      <c r="O130" s="117"/>
      <c r="P130" s="95"/>
      <c r="Q130" s="95"/>
      <c r="R130" s="94"/>
      <c r="S130" s="117"/>
      <c r="T130" s="95"/>
      <c r="U130" s="95"/>
      <c r="V130" s="94">
        <v>30</v>
      </c>
      <c r="W130" s="118"/>
      <c r="X130" s="184"/>
      <c r="Y130" s="184"/>
      <c r="Z130" s="184"/>
    </row>
    <row r="131" spans="1:26" ht="20.25" thickBot="1" thickTop="1">
      <c r="A131" s="120"/>
      <c r="B131" s="121"/>
      <c r="C131" s="124" t="s">
        <v>56</v>
      </c>
      <c r="D131" s="125" t="s">
        <v>51</v>
      </c>
      <c r="E131" s="134">
        <f>SUM(E118:E130)</f>
        <v>390</v>
      </c>
      <c r="F131" s="135">
        <f>SUM(F118:F130)</f>
        <v>24</v>
      </c>
      <c r="G131" s="134">
        <f>SUM(G118:G130)</f>
        <v>105</v>
      </c>
      <c r="H131" s="136">
        <f>SUM(H118:H130)</f>
        <v>60</v>
      </c>
      <c r="I131" s="133">
        <f>SUM(I118:I130)</f>
        <v>225</v>
      </c>
      <c r="J131" s="133"/>
      <c r="K131" s="133"/>
      <c r="L131" s="133"/>
      <c r="M131" s="133"/>
      <c r="N131" s="135"/>
      <c r="O131" s="134"/>
      <c r="P131" s="133"/>
      <c r="Q131" s="133"/>
      <c r="R131" s="135"/>
      <c r="S131" s="134">
        <f aca="true" t="shared" si="0" ref="S131:X131">SUM(S118:S130)</f>
        <v>45</v>
      </c>
      <c r="T131" s="133">
        <f t="shared" si="0"/>
        <v>30</v>
      </c>
      <c r="U131" s="133">
        <f t="shared" si="0"/>
        <v>60</v>
      </c>
      <c r="V131" s="135">
        <f t="shared" si="0"/>
        <v>135</v>
      </c>
      <c r="W131" s="137">
        <f t="shared" si="0"/>
        <v>60</v>
      </c>
      <c r="X131" s="138">
        <f t="shared" si="0"/>
        <v>60</v>
      </c>
      <c r="Y131" s="138"/>
      <c r="Z131" s="138"/>
    </row>
    <row r="132" spans="1:26" ht="13.5" thickTop="1">
      <c r="A132" s="119" t="s">
        <v>90</v>
      </c>
      <c r="B132" s="84"/>
      <c r="C132" s="12"/>
      <c r="D132" s="84"/>
      <c r="E132" s="16"/>
      <c r="F132" s="83"/>
      <c r="G132" s="16"/>
      <c r="H132" s="101"/>
      <c r="I132" s="82"/>
      <c r="J132" s="82"/>
      <c r="K132" s="82"/>
      <c r="L132" s="82"/>
      <c r="M132" s="82"/>
      <c r="N132" s="83"/>
      <c r="O132" s="16"/>
      <c r="P132" s="82"/>
      <c r="Q132" s="82"/>
      <c r="R132" s="83"/>
      <c r="S132" s="16"/>
      <c r="T132" s="82"/>
      <c r="U132" s="82"/>
      <c r="V132" s="83"/>
      <c r="W132" s="71"/>
      <c r="X132" s="185"/>
      <c r="Y132" s="185"/>
      <c r="Z132" s="185"/>
    </row>
    <row r="133" spans="1:26" ht="12.75">
      <c r="A133" s="18" t="s">
        <v>91</v>
      </c>
      <c r="B133" s="21"/>
      <c r="C133" s="13" t="s">
        <v>102</v>
      </c>
      <c r="D133" s="21"/>
      <c r="E133" s="14"/>
      <c r="F133" s="15" t="s">
        <v>100</v>
      </c>
      <c r="G133" s="14"/>
      <c r="H133" s="2">
        <v>15</v>
      </c>
      <c r="I133" s="11">
        <v>60</v>
      </c>
      <c r="J133" s="11"/>
      <c r="K133" s="11"/>
      <c r="L133" s="11"/>
      <c r="M133" s="11"/>
      <c r="N133" s="15"/>
      <c r="O133" s="14"/>
      <c r="P133" s="11"/>
      <c r="Q133" s="11"/>
      <c r="R133" s="15"/>
      <c r="S133" s="14">
        <v>15</v>
      </c>
      <c r="T133" s="11">
        <v>60</v>
      </c>
      <c r="U133" s="11"/>
      <c r="V133" s="15"/>
      <c r="W133" s="72"/>
      <c r="X133" s="73"/>
      <c r="Y133" s="73"/>
      <c r="Z133" s="73"/>
    </row>
    <row r="134" spans="1:26" ht="12.75">
      <c r="A134" s="18" t="s">
        <v>92</v>
      </c>
      <c r="B134" s="21"/>
      <c r="C134" s="13" t="s">
        <v>32</v>
      </c>
      <c r="D134" s="21" t="s">
        <v>32</v>
      </c>
      <c r="E134" s="14"/>
      <c r="F134" s="15" t="s">
        <v>99</v>
      </c>
      <c r="G134" s="14"/>
      <c r="H134" s="2"/>
      <c r="I134" s="11"/>
      <c r="J134" s="11">
        <v>60</v>
      </c>
      <c r="K134" s="11"/>
      <c r="L134" s="11"/>
      <c r="M134" s="11"/>
      <c r="N134" s="15"/>
      <c r="O134" s="14"/>
      <c r="P134" s="11"/>
      <c r="Q134" s="11"/>
      <c r="R134" s="15"/>
      <c r="S134" s="14"/>
      <c r="T134" s="11"/>
      <c r="U134" s="11"/>
      <c r="V134" s="15">
        <v>30</v>
      </c>
      <c r="W134" s="72"/>
      <c r="X134" s="73">
        <v>30</v>
      </c>
      <c r="Y134" s="73"/>
      <c r="Z134" s="73"/>
    </row>
    <row r="135" spans="1:26" ht="12.75">
      <c r="A135" s="18" t="s">
        <v>93</v>
      </c>
      <c r="B135" s="21"/>
      <c r="C135" s="13" t="s">
        <v>32</v>
      </c>
      <c r="D135" s="21"/>
      <c r="E135" s="14"/>
      <c r="F135" s="15">
        <v>4</v>
      </c>
      <c r="G135" s="14"/>
      <c r="H135" s="126">
        <v>30</v>
      </c>
      <c r="I135" s="11"/>
      <c r="J135" s="11"/>
      <c r="K135" s="11"/>
      <c r="L135" s="11"/>
      <c r="M135" s="11"/>
      <c r="N135" s="15"/>
      <c r="O135" s="14"/>
      <c r="P135" s="11"/>
      <c r="Q135" s="11"/>
      <c r="R135" s="15"/>
      <c r="S135" s="14"/>
      <c r="T135" s="11"/>
      <c r="U135" s="11"/>
      <c r="V135" s="15"/>
      <c r="W135" s="72">
        <v>30</v>
      </c>
      <c r="X135" s="73"/>
      <c r="Y135" s="73"/>
      <c r="Z135" s="73"/>
    </row>
    <row r="136" spans="1:26" ht="13.5" thickBot="1">
      <c r="A136" s="96" t="s">
        <v>94</v>
      </c>
      <c r="B136" s="97"/>
      <c r="C136" s="116" t="s">
        <v>32</v>
      </c>
      <c r="D136" s="97"/>
      <c r="E136" s="117"/>
      <c r="F136" s="94">
        <v>3</v>
      </c>
      <c r="G136" s="117"/>
      <c r="H136" s="127"/>
      <c r="I136" s="95">
        <v>15</v>
      </c>
      <c r="J136" s="95"/>
      <c r="K136" s="95"/>
      <c r="L136" s="95"/>
      <c r="M136" s="95"/>
      <c r="N136" s="94"/>
      <c r="O136" s="117"/>
      <c r="P136" s="95"/>
      <c r="Q136" s="95"/>
      <c r="R136" s="94"/>
      <c r="S136" s="117"/>
      <c r="T136" s="95"/>
      <c r="U136" s="95"/>
      <c r="V136" s="94"/>
      <c r="W136" s="118"/>
      <c r="X136" s="184">
        <v>15</v>
      </c>
      <c r="Y136" s="184"/>
      <c r="Z136" s="184"/>
    </row>
    <row r="137" spans="1:26" ht="14.25" thickBot="1" thickTop="1">
      <c r="A137" s="120" t="s">
        <v>95</v>
      </c>
      <c r="B137" s="121"/>
      <c r="C137" s="124"/>
      <c r="D137" s="123" t="s">
        <v>32</v>
      </c>
      <c r="E137" s="134"/>
      <c r="F137" s="135">
        <v>2</v>
      </c>
      <c r="G137" s="134"/>
      <c r="H137" s="136">
        <v>15</v>
      </c>
      <c r="I137" s="133"/>
      <c r="J137" s="133"/>
      <c r="K137" s="133"/>
      <c r="L137" s="133"/>
      <c r="M137" s="133"/>
      <c r="N137" s="135"/>
      <c r="O137" s="134"/>
      <c r="P137" s="133"/>
      <c r="Q137" s="133"/>
      <c r="R137" s="135"/>
      <c r="S137" s="134"/>
      <c r="T137" s="133"/>
      <c r="U137" s="133">
        <v>15</v>
      </c>
      <c r="V137" s="135"/>
      <c r="W137" s="137"/>
      <c r="X137" s="138"/>
      <c r="Y137" s="138"/>
      <c r="Z137" s="138"/>
    </row>
    <row r="138" spans="1:26" ht="13.5" thickTop="1">
      <c r="A138" s="181" t="s">
        <v>96</v>
      </c>
      <c r="B138" s="84"/>
      <c r="C138" s="12" t="s">
        <v>82</v>
      </c>
      <c r="D138" s="84"/>
      <c r="E138" s="16"/>
      <c r="F138" s="83" t="s">
        <v>101</v>
      </c>
      <c r="G138" s="16"/>
      <c r="H138" s="101">
        <v>15</v>
      </c>
      <c r="I138" s="82">
        <v>15</v>
      </c>
      <c r="J138" s="82"/>
      <c r="K138" s="82"/>
      <c r="L138" s="82"/>
      <c r="M138" s="82"/>
      <c r="N138" s="83"/>
      <c r="O138" s="16"/>
      <c r="P138" s="82"/>
      <c r="Q138" s="82"/>
      <c r="R138" s="83"/>
      <c r="S138" s="16">
        <v>15</v>
      </c>
      <c r="T138" s="82">
        <v>15</v>
      </c>
      <c r="U138" s="82"/>
      <c r="V138" s="83"/>
      <c r="W138" s="71"/>
      <c r="X138" s="185"/>
      <c r="Y138" s="185"/>
      <c r="Z138" s="185"/>
    </row>
    <row r="139" spans="1:26" ht="12.75">
      <c r="A139" s="18" t="s">
        <v>97</v>
      </c>
      <c r="B139" s="21"/>
      <c r="C139" s="13" t="s">
        <v>32</v>
      </c>
      <c r="D139" s="21"/>
      <c r="E139" s="14"/>
      <c r="F139" s="15">
        <v>2</v>
      </c>
      <c r="G139" s="14"/>
      <c r="H139" s="2">
        <v>15</v>
      </c>
      <c r="I139" s="11"/>
      <c r="J139" s="11"/>
      <c r="K139" s="11"/>
      <c r="L139" s="11"/>
      <c r="M139" s="11"/>
      <c r="N139" s="15"/>
      <c r="O139" s="14"/>
      <c r="P139" s="11"/>
      <c r="Q139" s="11"/>
      <c r="R139" s="15"/>
      <c r="S139" s="14">
        <v>15</v>
      </c>
      <c r="T139" s="73"/>
      <c r="U139" s="11"/>
      <c r="V139" s="74"/>
      <c r="W139" s="72"/>
      <c r="X139" s="74"/>
      <c r="Y139" s="73"/>
      <c r="Z139" s="73"/>
    </row>
    <row r="140" spans="1:26" ht="13.5" thickBot="1">
      <c r="A140" s="18" t="s">
        <v>98</v>
      </c>
      <c r="B140" s="21"/>
      <c r="C140" s="21" t="s">
        <v>32</v>
      </c>
      <c r="D140" s="74"/>
      <c r="E140" s="14"/>
      <c r="F140" s="15">
        <v>3</v>
      </c>
      <c r="G140" s="14"/>
      <c r="H140" s="2">
        <v>30</v>
      </c>
      <c r="I140" s="11"/>
      <c r="J140" s="11"/>
      <c r="K140" s="11"/>
      <c r="L140" s="11"/>
      <c r="M140" s="11"/>
      <c r="N140" s="15"/>
      <c r="O140" s="14"/>
      <c r="P140" s="11"/>
      <c r="Q140" s="11"/>
      <c r="R140" s="15"/>
      <c r="S140" s="14"/>
      <c r="T140" s="11"/>
      <c r="U140" s="11"/>
      <c r="V140" s="74"/>
      <c r="W140" s="72">
        <v>30</v>
      </c>
      <c r="X140" s="15"/>
      <c r="Y140" s="73"/>
      <c r="Z140" s="73"/>
    </row>
    <row r="141" spans="1:26" ht="14.25" thickBot="1" thickTop="1">
      <c r="A141" s="120"/>
      <c r="B141" s="121"/>
      <c r="C141" s="122"/>
      <c r="D141" s="123"/>
      <c r="E141" s="134"/>
      <c r="F141" s="135"/>
      <c r="G141" s="134"/>
      <c r="H141" s="136"/>
      <c r="I141" s="133"/>
      <c r="J141" s="133"/>
      <c r="K141" s="133"/>
      <c r="L141" s="133"/>
      <c r="M141" s="133"/>
      <c r="N141" s="135"/>
      <c r="O141" s="134"/>
      <c r="P141" s="133"/>
      <c r="Q141" s="133"/>
      <c r="R141" s="135"/>
      <c r="S141" s="134"/>
      <c r="T141" s="133"/>
      <c r="U141" s="133"/>
      <c r="V141" s="135"/>
      <c r="W141" s="137"/>
      <c r="X141" s="138"/>
      <c r="Y141" s="138"/>
      <c r="Z141" s="138"/>
    </row>
    <row r="142" spans="1:26" ht="14.25" thickBot="1" thickTop="1">
      <c r="A142" s="700" t="s">
        <v>62</v>
      </c>
      <c r="B142" s="701"/>
      <c r="C142" s="701"/>
      <c r="D142" s="701"/>
      <c r="E142" s="701"/>
      <c r="F142" s="701"/>
      <c r="G142" s="701"/>
      <c r="H142" s="701"/>
      <c r="I142" s="701"/>
      <c r="J142" s="701"/>
      <c r="K142" s="701"/>
      <c r="L142" s="701"/>
      <c r="M142" s="701"/>
      <c r="N142" s="701"/>
      <c r="O142" s="701"/>
      <c r="P142" s="701"/>
      <c r="Q142" s="701"/>
      <c r="R142" s="701"/>
      <c r="S142" s="701"/>
      <c r="T142" s="701"/>
      <c r="U142" s="701"/>
      <c r="V142" s="701"/>
      <c r="W142" s="701"/>
      <c r="X142" s="701"/>
      <c r="Y142" s="701"/>
      <c r="Z142" s="702"/>
    </row>
    <row r="143" spans="1:26" ht="13.5" thickTop="1">
      <c r="A143" s="181" t="s">
        <v>63</v>
      </c>
      <c r="B143" s="84"/>
      <c r="C143" s="12" t="s">
        <v>21</v>
      </c>
      <c r="D143" s="84"/>
      <c r="E143" s="16">
        <v>15</v>
      </c>
      <c r="F143" s="83">
        <v>1</v>
      </c>
      <c r="G143" s="16"/>
      <c r="H143" s="101"/>
      <c r="I143" s="82">
        <v>15</v>
      </c>
      <c r="J143" s="82"/>
      <c r="K143" s="82"/>
      <c r="L143" s="82"/>
      <c r="M143" s="82"/>
      <c r="N143" s="83"/>
      <c r="O143" s="16"/>
      <c r="P143" s="82"/>
      <c r="Q143" s="82"/>
      <c r="R143" s="83"/>
      <c r="S143" s="16"/>
      <c r="T143" s="82">
        <v>15</v>
      </c>
      <c r="U143" s="82"/>
      <c r="V143" s="83"/>
      <c r="W143" s="71"/>
      <c r="X143" s="185"/>
      <c r="Y143" s="185"/>
      <c r="Z143" s="185"/>
    </row>
    <row r="144" spans="1:26" ht="12.75">
      <c r="A144" s="18" t="s">
        <v>64</v>
      </c>
      <c r="B144" s="21"/>
      <c r="C144" s="13"/>
      <c r="D144" s="21" t="s">
        <v>21</v>
      </c>
      <c r="E144" s="14">
        <v>30</v>
      </c>
      <c r="F144" s="15">
        <v>2</v>
      </c>
      <c r="G144" s="14"/>
      <c r="H144" s="2"/>
      <c r="I144" s="11"/>
      <c r="J144" s="11"/>
      <c r="K144" s="11"/>
      <c r="L144" s="11"/>
      <c r="M144" s="11"/>
      <c r="N144" s="15">
        <v>30</v>
      </c>
      <c r="O144" s="14"/>
      <c r="P144" s="11"/>
      <c r="Q144" s="11"/>
      <c r="R144" s="15"/>
      <c r="S144" s="14"/>
      <c r="T144" s="11"/>
      <c r="U144" s="11"/>
      <c r="V144" s="15">
        <v>30</v>
      </c>
      <c r="W144" s="72"/>
      <c r="X144" s="73"/>
      <c r="Y144" s="73"/>
      <c r="Z144" s="73"/>
    </row>
    <row r="145" spans="1:26" ht="12.75">
      <c r="A145" s="496" t="s">
        <v>65</v>
      </c>
      <c r="B145" s="444"/>
      <c r="C145" s="456" t="s">
        <v>21</v>
      </c>
      <c r="D145" s="444" t="s">
        <v>21</v>
      </c>
      <c r="E145" s="446">
        <v>120</v>
      </c>
      <c r="F145" s="15">
        <v>4</v>
      </c>
      <c r="G145" s="446"/>
      <c r="H145" s="464"/>
      <c r="I145" s="452"/>
      <c r="J145" s="452"/>
      <c r="K145" s="452"/>
      <c r="L145" s="452"/>
      <c r="M145" s="452"/>
      <c r="N145" s="454">
        <v>120</v>
      </c>
      <c r="O145" s="446"/>
      <c r="P145" s="452"/>
      <c r="Q145" s="452"/>
      <c r="R145" s="454"/>
      <c r="S145" s="446"/>
      <c r="T145" s="452"/>
      <c r="U145" s="452"/>
      <c r="V145" s="454"/>
      <c r="W145" s="448"/>
      <c r="X145" s="450">
        <v>60</v>
      </c>
      <c r="Y145" s="450"/>
      <c r="Z145" s="450">
        <v>60</v>
      </c>
    </row>
    <row r="146" spans="1:26" ht="12.75">
      <c r="A146" s="497"/>
      <c r="B146" s="445"/>
      <c r="C146" s="457"/>
      <c r="D146" s="445"/>
      <c r="E146" s="447"/>
      <c r="F146" s="94">
        <v>4</v>
      </c>
      <c r="G146" s="447"/>
      <c r="H146" s="465"/>
      <c r="I146" s="453"/>
      <c r="J146" s="453"/>
      <c r="K146" s="453"/>
      <c r="L146" s="453"/>
      <c r="M146" s="453"/>
      <c r="N146" s="455"/>
      <c r="O146" s="447"/>
      <c r="P146" s="453"/>
      <c r="Q146" s="453"/>
      <c r="R146" s="455"/>
      <c r="S146" s="447"/>
      <c r="T146" s="453"/>
      <c r="U146" s="453"/>
      <c r="V146" s="455"/>
      <c r="W146" s="449"/>
      <c r="X146" s="451"/>
      <c r="Y146" s="451"/>
      <c r="Z146" s="451"/>
    </row>
    <row r="147" spans="1:26" ht="13.5" thickBot="1">
      <c r="A147" s="96" t="s">
        <v>66</v>
      </c>
      <c r="B147" s="97"/>
      <c r="C147" s="116"/>
      <c r="D147" s="97" t="s">
        <v>21</v>
      </c>
      <c r="E147" s="117">
        <v>60</v>
      </c>
      <c r="F147" s="94">
        <v>4</v>
      </c>
      <c r="G147" s="117"/>
      <c r="H147" s="85"/>
      <c r="I147" s="95"/>
      <c r="J147" s="95"/>
      <c r="K147" s="95"/>
      <c r="L147" s="95"/>
      <c r="M147" s="95"/>
      <c r="N147" s="94">
        <v>60</v>
      </c>
      <c r="O147" s="117"/>
      <c r="P147" s="95"/>
      <c r="Q147" s="95"/>
      <c r="R147" s="94"/>
      <c r="S147" s="117"/>
      <c r="T147" s="95"/>
      <c r="U147" s="95"/>
      <c r="V147" s="94"/>
      <c r="W147" s="118"/>
      <c r="X147" s="184"/>
      <c r="Y147" s="184"/>
      <c r="Z147" s="184">
        <v>60</v>
      </c>
    </row>
    <row r="148" spans="1:26" ht="14.25" thickBot="1" thickTop="1">
      <c r="A148" s="120"/>
      <c r="B148" s="121"/>
      <c r="C148" s="122" t="s">
        <v>44</v>
      </c>
      <c r="D148" s="123" t="s">
        <v>75</v>
      </c>
      <c r="E148" s="134">
        <f>SUM(E143:E147)</f>
        <v>225</v>
      </c>
      <c r="F148" s="135">
        <f>SUM(F143:F147)</f>
        <v>15</v>
      </c>
      <c r="G148" s="134"/>
      <c r="H148" s="136"/>
      <c r="I148" s="133">
        <f>SUM(I143:I147)</f>
        <v>15</v>
      </c>
      <c r="J148" s="133"/>
      <c r="K148" s="133"/>
      <c r="L148" s="133"/>
      <c r="M148" s="133"/>
      <c r="N148" s="135">
        <f>SUM(N143:N147)</f>
        <v>210</v>
      </c>
      <c r="O148" s="134"/>
      <c r="P148" s="133"/>
      <c r="Q148" s="133"/>
      <c r="R148" s="135"/>
      <c r="S148" s="134"/>
      <c r="T148" s="133">
        <f>SUM(T143:T147)</f>
        <v>15</v>
      </c>
      <c r="U148" s="133"/>
      <c r="V148" s="135">
        <f>SUM(V143:V147)</f>
        <v>30</v>
      </c>
      <c r="W148" s="137"/>
      <c r="X148" s="138">
        <f>SUM(X143:X147)</f>
        <v>60</v>
      </c>
      <c r="Y148" s="138"/>
      <c r="Z148" s="138">
        <f>SUM(Z143:Z147)</f>
        <v>120</v>
      </c>
    </row>
    <row r="149" spans="1:26" ht="14.25" thickBot="1" thickTop="1">
      <c r="A149" s="705" t="s">
        <v>67</v>
      </c>
      <c r="B149" s="706"/>
      <c r="C149" s="706"/>
      <c r="D149" s="706"/>
      <c r="E149" s="706"/>
      <c r="F149" s="706"/>
      <c r="G149" s="706"/>
      <c r="H149" s="706"/>
      <c r="I149" s="706"/>
      <c r="J149" s="706"/>
      <c r="K149" s="706"/>
      <c r="L149" s="706"/>
      <c r="M149" s="706"/>
      <c r="N149" s="706"/>
      <c r="O149" s="706"/>
      <c r="P149" s="706"/>
      <c r="Q149" s="706"/>
      <c r="R149" s="706"/>
      <c r="S149" s="706"/>
      <c r="T149" s="706"/>
      <c r="U149" s="706"/>
      <c r="V149" s="706"/>
      <c r="W149" s="706"/>
      <c r="X149" s="706"/>
      <c r="Y149" s="706"/>
      <c r="Z149" s="707"/>
    </row>
    <row r="150" spans="1:26" ht="13.5" thickTop="1">
      <c r="A150" s="708" t="s">
        <v>68</v>
      </c>
      <c r="B150" s="709"/>
      <c r="C150" s="710" t="s">
        <v>21</v>
      </c>
      <c r="D150" s="709" t="s">
        <v>20</v>
      </c>
      <c r="E150" s="703">
        <v>120</v>
      </c>
      <c r="F150" s="139">
        <v>4</v>
      </c>
      <c r="G150" s="703"/>
      <c r="H150" s="712"/>
      <c r="I150" s="704">
        <v>120</v>
      </c>
      <c r="J150" s="704"/>
      <c r="K150" s="704"/>
      <c r="L150" s="704"/>
      <c r="M150" s="704"/>
      <c r="N150" s="711"/>
      <c r="O150" s="703"/>
      <c r="P150" s="704">
        <v>60</v>
      </c>
      <c r="Q150" s="704"/>
      <c r="R150" s="711">
        <v>60</v>
      </c>
      <c r="S150" s="703"/>
      <c r="T150" s="704"/>
      <c r="U150" s="704"/>
      <c r="V150" s="711"/>
      <c r="W150" s="714"/>
      <c r="X150" s="713"/>
      <c r="Y150" s="132"/>
      <c r="Z150" s="713"/>
    </row>
    <row r="151" spans="1:26" ht="12.75">
      <c r="A151" s="497"/>
      <c r="B151" s="445"/>
      <c r="C151" s="457"/>
      <c r="D151" s="445"/>
      <c r="E151" s="447"/>
      <c r="F151" s="99">
        <v>4</v>
      </c>
      <c r="G151" s="447"/>
      <c r="H151" s="465"/>
      <c r="I151" s="453"/>
      <c r="J151" s="453"/>
      <c r="K151" s="453"/>
      <c r="L151" s="453"/>
      <c r="M151" s="453"/>
      <c r="N151" s="455"/>
      <c r="O151" s="447"/>
      <c r="P151" s="453"/>
      <c r="Q151" s="453"/>
      <c r="R151" s="455"/>
      <c r="S151" s="447"/>
      <c r="T151" s="453"/>
      <c r="U151" s="453"/>
      <c r="V151" s="455"/>
      <c r="W151" s="449"/>
      <c r="X151" s="451"/>
      <c r="Y151" s="132"/>
      <c r="Z151" s="451"/>
    </row>
    <row r="152" spans="1:26" ht="12.75">
      <c r="A152" s="18" t="s">
        <v>69</v>
      </c>
      <c r="B152" s="21"/>
      <c r="C152" s="13" t="s">
        <v>32</v>
      </c>
      <c r="D152" s="21"/>
      <c r="E152" s="14">
        <v>30</v>
      </c>
      <c r="F152" s="160">
        <v>2</v>
      </c>
      <c r="G152" s="72"/>
      <c r="H152" s="161"/>
      <c r="I152" s="73">
        <v>30</v>
      </c>
      <c r="J152" s="73"/>
      <c r="K152" s="73"/>
      <c r="L152" s="73"/>
      <c r="M152" s="73"/>
      <c r="N152" s="160"/>
      <c r="O152" s="72"/>
      <c r="P152" s="73"/>
      <c r="Q152" s="73"/>
      <c r="R152" s="160"/>
      <c r="S152" s="14"/>
      <c r="T152" s="11">
        <v>30</v>
      </c>
      <c r="U152" s="11"/>
      <c r="V152" s="15"/>
      <c r="W152" s="72"/>
      <c r="X152" s="73"/>
      <c r="Y152" s="73"/>
      <c r="Z152" s="73"/>
    </row>
    <row r="153" spans="1:26" ht="12.75">
      <c r="A153" s="18" t="s">
        <v>70</v>
      </c>
      <c r="B153" s="21"/>
      <c r="C153" s="13"/>
      <c r="D153" s="21" t="s">
        <v>21</v>
      </c>
      <c r="E153" s="14">
        <v>30</v>
      </c>
      <c r="F153" s="160">
        <v>1</v>
      </c>
      <c r="G153" s="72"/>
      <c r="H153" s="161"/>
      <c r="I153" s="73">
        <v>30</v>
      </c>
      <c r="J153" s="73"/>
      <c r="K153" s="73"/>
      <c r="L153" s="73"/>
      <c r="M153" s="73"/>
      <c r="N153" s="160"/>
      <c r="O153" s="72"/>
      <c r="P153" s="73"/>
      <c r="Q153" s="73"/>
      <c r="R153" s="160">
        <v>30</v>
      </c>
      <c r="S153" s="14"/>
      <c r="T153" s="11"/>
      <c r="U153" s="11"/>
      <c r="V153" s="15"/>
      <c r="W153" s="72"/>
      <c r="X153" s="73"/>
      <c r="Y153" s="73"/>
      <c r="Z153" s="73"/>
    </row>
    <row r="154" spans="1:26" ht="12.75">
      <c r="A154" s="18" t="s">
        <v>71</v>
      </c>
      <c r="B154" s="21"/>
      <c r="C154" s="13"/>
      <c r="D154" s="21" t="s">
        <v>32</v>
      </c>
      <c r="E154" s="14">
        <v>15</v>
      </c>
      <c r="F154" s="160">
        <v>1</v>
      </c>
      <c r="G154" s="72">
        <v>15</v>
      </c>
      <c r="H154" s="161"/>
      <c r="I154" s="73"/>
      <c r="J154" s="73"/>
      <c r="K154" s="73"/>
      <c r="L154" s="73"/>
      <c r="M154" s="73"/>
      <c r="N154" s="160"/>
      <c r="O154" s="72"/>
      <c r="P154" s="73"/>
      <c r="Q154" s="73">
        <v>15</v>
      </c>
      <c r="R154" s="160"/>
      <c r="S154" s="14"/>
      <c r="T154" s="11"/>
      <c r="U154" s="11"/>
      <c r="V154" s="15"/>
      <c r="W154" s="72"/>
      <c r="X154" s="73"/>
      <c r="Y154" s="73"/>
      <c r="Z154" s="73"/>
    </row>
    <row r="155" spans="1:26" ht="12.75">
      <c r="A155" s="18" t="s">
        <v>72</v>
      </c>
      <c r="B155" s="21"/>
      <c r="C155" s="13"/>
      <c r="D155" s="21" t="s">
        <v>32</v>
      </c>
      <c r="E155" s="14">
        <v>30</v>
      </c>
      <c r="F155" s="160">
        <v>2</v>
      </c>
      <c r="G155" s="72">
        <v>30</v>
      </c>
      <c r="H155" s="161"/>
      <c r="I155" s="73"/>
      <c r="J155" s="73"/>
      <c r="K155" s="73"/>
      <c r="L155" s="73"/>
      <c r="M155" s="73"/>
      <c r="N155" s="160"/>
      <c r="O155" s="72"/>
      <c r="P155" s="73"/>
      <c r="Q155" s="73">
        <v>30</v>
      </c>
      <c r="R155" s="160"/>
      <c r="S155" s="14"/>
      <c r="T155" s="11"/>
      <c r="U155" s="11"/>
      <c r="V155" s="15"/>
      <c r="W155" s="72"/>
      <c r="X155" s="73"/>
      <c r="Y155" s="73"/>
      <c r="Z155" s="73"/>
    </row>
    <row r="156" spans="1:26" ht="12.75">
      <c r="A156" s="18" t="s">
        <v>22</v>
      </c>
      <c r="B156" s="21"/>
      <c r="C156" s="13"/>
      <c r="D156" s="21" t="s">
        <v>21</v>
      </c>
      <c r="E156" s="14">
        <v>15</v>
      </c>
      <c r="F156" s="15">
        <v>1</v>
      </c>
      <c r="G156" s="14"/>
      <c r="H156" s="178"/>
      <c r="I156" s="11">
        <v>15</v>
      </c>
      <c r="J156" s="11"/>
      <c r="K156" s="11"/>
      <c r="L156" s="11"/>
      <c r="M156" s="11"/>
      <c r="N156" s="15"/>
      <c r="O156" s="14"/>
      <c r="P156" s="11"/>
      <c r="Q156" s="11"/>
      <c r="R156" s="15">
        <v>15</v>
      </c>
      <c r="S156" s="14"/>
      <c r="T156" s="11"/>
      <c r="U156" s="11"/>
      <c r="V156" s="15"/>
      <c r="W156" s="72"/>
      <c r="X156" s="73"/>
      <c r="Y156" s="73"/>
      <c r="Z156" s="73"/>
    </row>
    <row r="157" spans="1:26" ht="13.5" thickBot="1">
      <c r="A157" s="128" t="s">
        <v>73</v>
      </c>
      <c r="B157" s="98"/>
      <c r="C157" s="129"/>
      <c r="D157" s="98" t="s">
        <v>32</v>
      </c>
      <c r="E157" s="114">
        <v>30</v>
      </c>
      <c r="F157" s="99">
        <v>2</v>
      </c>
      <c r="G157" s="114"/>
      <c r="H157" s="130">
        <v>30</v>
      </c>
      <c r="I157" s="183"/>
      <c r="J157" s="183"/>
      <c r="K157" s="183"/>
      <c r="L157" s="183"/>
      <c r="M157" s="183"/>
      <c r="N157" s="99"/>
      <c r="O157" s="114"/>
      <c r="P157" s="183"/>
      <c r="Q157" s="183"/>
      <c r="R157" s="99"/>
      <c r="S157" s="114"/>
      <c r="T157" s="183"/>
      <c r="U157" s="183"/>
      <c r="V157" s="99"/>
      <c r="W157" s="131"/>
      <c r="X157" s="132"/>
      <c r="Y157" s="132">
        <v>30</v>
      </c>
      <c r="Z157" s="132"/>
    </row>
    <row r="158" spans="1:26" ht="20.25" thickBot="1" thickTop="1">
      <c r="A158" s="120"/>
      <c r="B158" s="123"/>
      <c r="C158" s="124" t="s">
        <v>76</v>
      </c>
      <c r="D158" s="125" t="s">
        <v>77</v>
      </c>
      <c r="E158" s="134">
        <f>SUM(E150:E157)</f>
        <v>270</v>
      </c>
      <c r="F158" s="135">
        <f>SUM(F150:F157)</f>
        <v>17</v>
      </c>
      <c r="G158" s="134">
        <f>SUM(G150:G157)</f>
        <v>45</v>
      </c>
      <c r="H158" s="140">
        <f>SUM(H150:H157)</f>
        <v>30</v>
      </c>
      <c r="I158" s="133">
        <f>SUM(I150:I157)</f>
        <v>195</v>
      </c>
      <c r="J158" s="133"/>
      <c r="K158" s="133"/>
      <c r="L158" s="133"/>
      <c r="M158" s="133"/>
      <c r="N158" s="135"/>
      <c r="O158" s="134"/>
      <c r="P158" s="133">
        <f>SUM(P150:P157)</f>
        <v>60</v>
      </c>
      <c r="Q158" s="133">
        <f>SUM(Q150:Q157)</f>
        <v>45</v>
      </c>
      <c r="R158" s="135">
        <f>SUM(R150:R157)</f>
        <v>105</v>
      </c>
      <c r="S158" s="134"/>
      <c r="T158" s="133"/>
      <c r="U158" s="133"/>
      <c r="V158" s="135"/>
      <c r="W158" s="137"/>
      <c r="X158" s="138">
        <f>SUM(X150:X157)</f>
        <v>0</v>
      </c>
      <c r="Y158" s="138">
        <f>SUM(Y150:Y157)</f>
        <v>30</v>
      </c>
      <c r="Z158" s="138"/>
    </row>
    <row r="159" spans="1:26" ht="14.25" thickBot="1" thickTop="1">
      <c r="A159" s="143" t="s">
        <v>81</v>
      </c>
      <c r="B159" s="144"/>
      <c r="C159" s="145"/>
      <c r="D159" s="144" t="s">
        <v>74</v>
      </c>
      <c r="E159" s="146">
        <v>90</v>
      </c>
      <c r="F159" s="147">
        <v>12</v>
      </c>
      <c r="G159" s="145"/>
      <c r="H159" s="148"/>
      <c r="I159" s="145">
        <v>90</v>
      </c>
      <c r="J159" s="148"/>
      <c r="K159" s="145"/>
      <c r="L159" s="148"/>
      <c r="M159" s="145"/>
      <c r="N159" s="144"/>
      <c r="O159" s="145"/>
      <c r="P159" s="148"/>
      <c r="Q159" s="145"/>
      <c r="R159" s="144"/>
      <c r="S159" s="145"/>
      <c r="T159" s="148"/>
      <c r="U159" s="145"/>
      <c r="V159" s="144"/>
      <c r="W159" s="145"/>
      <c r="X159" s="148"/>
      <c r="Y159" s="145"/>
      <c r="Z159" s="149">
        <v>90</v>
      </c>
    </row>
    <row r="160" spans="1:26" ht="14.25" thickBot="1" thickTop="1">
      <c r="A160" s="120"/>
      <c r="B160" s="121"/>
      <c r="C160" s="150"/>
      <c r="D160" s="121"/>
      <c r="E160" s="151"/>
      <c r="F160" s="152"/>
      <c r="G160" s="151"/>
      <c r="H160" s="153"/>
      <c r="I160" s="154"/>
      <c r="J160" s="154"/>
      <c r="K160" s="154"/>
      <c r="L160" s="154"/>
      <c r="M160" s="154"/>
      <c r="N160" s="152"/>
      <c r="O160" s="151"/>
      <c r="P160" s="154"/>
      <c r="Q160" s="154"/>
      <c r="R160" s="152"/>
      <c r="S160" s="151"/>
      <c r="T160" s="154"/>
      <c r="U160" s="154"/>
      <c r="V160" s="152"/>
      <c r="W160" s="155"/>
      <c r="X160" s="156"/>
      <c r="Y160" s="156"/>
      <c r="Z160" s="156"/>
    </row>
    <row r="161" ht="13.5" thickTop="1"/>
  </sheetData>
  <sheetProtection/>
  <mergeCells count="511">
    <mergeCell ref="Z150:Z151"/>
    <mergeCell ref="W145:W146"/>
    <mergeCell ref="X145:X146"/>
    <mergeCell ref="Y145:Y146"/>
    <mergeCell ref="X150:X151"/>
    <mergeCell ref="L150:L151"/>
    <mergeCell ref="V150:V151"/>
    <mergeCell ref="W150:W151"/>
    <mergeCell ref="M150:M151"/>
    <mergeCell ref="N150:N151"/>
    <mergeCell ref="Z145:Z146"/>
    <mergeCell ref="O150:O151"/>
    <mergeCell ref="P150:P151"/>
    <mergeCell ref="Q150:Q151"/>
    <mergeCell ref="R150:R151"/>
    <mergeCell ref="E150:E151"/>
    <mergeCell ref="G150:G151"/>
    <mergeCell ref="H150:H151"/>
    <mergeCell ref="I150:I151"/>
    <mergeCell ref="J150:J151"/>
    <mergeCell ref="K150:K151"/>
    <mergeCell ref="T145:T146"/>
    <mergeCell ref="U145:U146"/>
    <mergeCell ref="U150:U151"/>
    <mergeCell ref="T150:T151"/>
    <mergeCell ref="A149:Z149"/>
    <mergeCell ref="A150:A151"/>
    <mergeCell ref="B150:B151"/>
    <mergeCell ref="C150:C151"/>
    <mergeCell ref="D150:D151"/>
    <mergeCell ref="S150:S151"/>
    <mergeCell ref="V145:V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A142:Z142"/>
    <mergeCell ref="A145:A146"/>
    <mergeCell ref="B145:B146"/>
    <mergeCell ref="C145:C146"/>
    <mergeCell ref="D145:D146"/>
    <mergeCell ref="E145:E146"/>
    <mergeCell ref="G145:G146"/>
    <mergeCell ref="H145:H146"/>
    <mergeCell ref="I145:I146"/>
    <mergeCell ref="J145:J146"/>
    <mergeCell ref="Y126:Y127"/>
    <mergeCell ref="Z126:Z127"/>
    <mergeCell ref="A128:A129"/>
    <mergeCell ref="B128:B129"/>
    <mergeCell ref="C128:C129"/>
    <mergeCell ref="D128:D129"/>
    <mergeCell ref="E128:E129"/>
    <mergeCell ref="H128:H129"/>
    <mergeCell ref="P126:P127"/>
    <mergeCell ref="Q126:Q127"/>
    <mergeCell ref="R126:R127"/>
    <mergeCell ref="S126:S127"/>
    <mergeCell ref="T126:T127"/>
    <mergeCell ref="W126:W127"/>
    <mergeCell ref="X126:X127"/>
    <mergeCell ref="Z124:Z125"/>
    <mergeCell ref="Q124:Q125"/>
    <mergeCell ref="R124:R125"/>
    <mergeCell ref="S124:S125"/>
    <mergeCell ref="T124:T125"/>
    <mergeCell ref="U124:U125"/>
    <mergeCell ref="W124:W125"/>
    <mergeCell ref="L124:L125"/>
    <mergeCell ref="J126:J127"/>
    <mergeCell ref="K126:K127"/>
    <mergeCell ref="L126:L127"/>
    <mergeCell ref="M126:M127"/>
    <mergeCell ref="N126:N127"/>
    <mergeCell ref="N124:N125"/>
    <mergeCell ref="A126:A127"/>
    <mergeCell ref="B126:B127"/>
    <mergeCell ref="D126:D127"/>
    <mergeCell ref="E126:E127"/>
    <mergeCell ref="H126:H127"/>
    <mergeCell ref="P124:P125"/>
    <mergeCell ref="O126:O127"/>
    <mergeCell ref="J124:J125"/>
    <mergeCell ref="K124:K125"/>
    <mergeCell ref="M124:M125"/>
    <mergeCell ref="O124:O125"/>
    <mergeCell ref="W121:W122"/>
    <mergeCell ref="X121:X122"/>
    <mergeCell ref="Y121:Y122"/>
    <mergeCell ref="T121:T122"/>
    <mergeCell ref="U121:U122"/>
    <mergeCell ref="V121:V122"/>
    <mergeCell ref="V124:V125"/>
    <mergeCell ref="Y124:Y125"/>
    <mergeCell ref="X124:X125"/>
    <mergeCell ref="Z121:Z122"/>
    <mergeCell ref="A124:A125"/>
    <mergeCell ref="B124:B125"/>
    <mergeCell ref="C124:C125"/>
    <mergeCell ref="D124:D125"/>
    <mergeCell ref="E124:E125"/>
    <mergeCell ref="H124:H125"/>
    <mergeCell ref="Q121:Q122"/>
    <mergeCell ref="R121:R122"/>
    <mergeCell ref="S121:S122"/>
    <mergeCell ref="K121:K122"/>
    <mergeCell ref="L121:L122"/>
    <mergeCell ref="M121:M122"/>
    <mergeCell ref="N121:N122"/>
    <mergeCell ref="O121:O122"/>
    <mergeCell ref="P121:P122"/>
    <mergeCell ref="A121:A122"/>
    <mergeCell ref="B121:B122"/>
    <mergeCell ref="C121:C122"/>
    <mergeCell ref="E121:E122"/>
    <mergeCell ref="H121:H122"/>
    <mergeCell ref="J121:J122"/>
    <mergeCell ref="U119:U120"/>
    <mergeCell ref="V119:V120"/>
    <mergeCell ref="W119:W120"/>
    <mergeCell ref="X119:X120"/>
    <mergeCell ref="Y119:Y120"/>
    <mergeCell ref="Z119:Z120"/>
    <mergeCell ref="M119:M120"/>
    <mergeCell ref="N119:N120"/>
    <mergeCell ref="O119:O120"/>
    <mergeCell ref="P119:P120"/>
    <mergeCell ref="Q119:Q120"/>
    <mergeCell ref="R119:R120"/>
    <mergeCell ref="A119:A120"/>
    <mergeCell ref="B119:B120"/>
    <mergeCell ref="E119:E120"/>
    <mergeCell ref="J119:J120"/>
    <mergeCell ref="K119:K120"/>
    <mergeCell ref="L119:L120"/>
    <mergeCell ref="O115:P115"/>
    <mergeCell ref="Q115:R115"/>
    <mergeCell ref="S115:T115"/>
    <mergeCell ref="U115:V115"/>
    <mergeCell ref="W115:X115"/>
    <mergeCell ref="Y115:Z115"/>
    <mergeCell ref="S114:V114"/>
    <mergeCell ref="W114:Z114"/>
    <mergeCell ref="C115:C116"/>
    <mergeCell ref="D115:D116"/>
    <mergeCell ref="G115:G116"/>
    <mergeCell ref="H115:H116"/>
    <mergeCell ref="I115:K115"/>
    <mergeCell ref="L115:L116"/>
    <mergeCell ref="M115:M116"/>
    <mergeCell ref="N115:N116"/>
    <mergeCell ref="X111:X112"/>
    <mergeCell ref="Y111:Y112"/>
    <mergeCell ref="Z111:Z112"/>
    <mergeCell ref="A114:A116"/>
    <mergeCell ref="B114:B116"/>
    <mergeCell ref="C114:D114"/>
    <mergeCell ref="E114:E116"/>
    <mergeCell ref="F114:F116"/>
    <mergeCell ref="G114:N114"/>
    <mergeCell ref="O114:R114"/>
    <mergeCell ref="R111:R112"/>
    <mergeCell ref="S111:S112"/>
    <mergeCell ref="T111:T112"/>
    <mergeCell ref="U111:U112"/>
    <mergeCell ref="V111:V112"/>
    <mergeCell ref="W111:W112"/>
    <mergeCell ref="P111:P112"/>
    <mergeCell ref="A92:A93"/>
    <mergeCell ref="B92:B93"/>
    <mergeCell ref="D92:D93"/>
    <mergeCell ref="E92:E93"/>
    <mergeCell ref="Q111:Q112"/>
    <mergeCell ref="J111:J112"/>
    <mergeCell ref="K111:K112"/>
    <mergeCell ref="L111:L112"/>
    <mergeCell ref="M111:M112"/>
    <mergeCell ref="N111:N112"/>
    <mergeCell ref="O111:O112"/>
    <mergeCell ref="A111:A112"/>
    <mergeCell ref="B111:B112"/>
    <mergeCell ref="C111:C112"/>
    <mergeCell ref="D111:D112"/>
    <mergeCell ref="E111:E112"/>
    <mergeCell ref="H111:H112"/>
    <mergeCell ref="Y92:Y93"/>
    <mergeCell ref="Z92:Z93"/>
    <mergeCell ref="A94:A95"/>
    <mergeCell ref="B94:B95"/>
    <mergeCell ref="C94:C95"/>
    <mergeCell ref="D94:D95"/>
    <mergeCell ref="E94:E95"/>
    <mergeCell ref="H94:H95"/>
    <mergeCell ref="P92:P93"/>
    <mergeCell ref="Q92:Q93"/>
    <mergeCell ref="R92:R93"/>
    <mergeCell ref="S92:S93"/>
    <mergeCell ref="T92:T93"/>
    <mergeCell ref="W92:W93"/>
    <mergeCell ref="X92:X93"/>
    <mergeCell ref="M92:M93"/>
    <mergeCell ref="N92:N93"/>
    <mergeCell ref="Y90:Y91"/>
    <mergeCell ref="Z90:Z91"/>
    <mergeCell ref="Q90:Q91"/>
    <mergeCell ref="R90:R91"/>
    <mergeCell ref="S90:S91"/>
    <mergeCell ref="T90:T91"/>
    <mergeCell ref="U90:U91"/>
    <mergeCell ref="W90:W91"/>
    <mergeCell ref="H92:H93"/>
    <mergeCell ref="P90:P91"/>
    <mergeCell ref="O92:O93"/>
    <mergeCell ref="J90:J91"/>
    <mergeCell ref="K90:K91"/>
    <mergeCell ref="L90:L91"/>
    <mergeCell ref="J92:J93"/>
    <mergeCell ref="K92:K93"/>
    <mergeCell ref="L92:L93"/>
    <mergeCell ref="M90:M91"/>
    <mergeCell ref="N90:N91"/>
    <mergeCell ref="O90:O91"/>
    <mergeCell ref="W87:W88"/>
    <mergeCell ref="X87:X88"/>
    <mergeCell ref="Y87:Y88"/>
    <mergeCell ref="T87:T88"/>
    <mergeCell ref="U87:U88"/>
    <mergeCell ref="V87:V88"/>
    <mergeCell ref="V90:V91"/>
    <mergeCell ref="X90:X91"/>
    <mergeCell ref="Z87:Z88"/>
    <mergeCell ref="A90:A91"/>
    <mergeCell ref="B90:B91"/>
    <mergeCell ref="C90:C91"/>
    <mergeCell ref="D90:D91"/>
    <mergeCell ref="E90:E91"/>
    <mergeCell ref="H90:H91"/>
    <mergeCell ref="Q87:Q88"/>
    <mergeCell ref="R87:R88"/>
    <mergeCell ref="S87:S88"/>
    <mergeCell ref="K87:K88"/>
    <mergeCell ref="L87:L88"/>
    <mergeCell ref="M87:M88"/>
    <mergeCell ref="N87:N88"/>
    <mergeCell ref="O87:O88"/>
    <mergeCell ref="P87:P88"/>
    <mergeCell ref="A87:A88"/>
    <mergeCell ref="B87:B88"/>
    <mergeCell ref="C87:C88"/>
    <mergeCell ref="E87:E88"/>
    <mergeCell ref="H87:H88"/>
    <mergeCell ref="J87:J88"/>
    <mergeCell ref="U85:U86"/>
    <mergeCell ref="V85:V86"/>
    <mergeCell ref="W85:W86"/>
    <mergeCell ref="X85:X86"/>
    <mergeCell ref="Y85:Y86"/>
    <mergeCell ref="Z85:Z86"/>
    <mergeCell ref="M85:M86"/>
    <mergeCell ref="N85:N86"/>
    <mergeCell ref="O85:O86"/>
    <mergeCell ref="P85:P86"/>
    <mergeCell ref="Q85:Q86"/>
    <mergeCell ref="R85:R86"/>
    <mergeCell ref="A85:A86"/>
    <mergeCell ref="B85:B86"/>
    <mergeCell ref="E85:E86"/>
    <mergeCell ref="J85:J86"/>
    <mergeCell ref="K85:K86"/>
    <mergeCell ref="L85:L86"/>
    <mergeCell ref="O81:P81"/>
    <mergeCell ref="Q81:R81"/>
    <mergeCell ref="S81:T81"/>
    <mergeCell ref="U81:V81"/>
    <mergeCell ref="W81:X81"/>
    <mergeCell ref="Y81:Z81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X77:X78"/>
    <mergeCell ref="Y77:Y78"/>
    <mergeCell ref="Z77:Z78"/>
    <mergeCell ref="A80:A82"/>
    <mergeCell ref="B80:B82"/>
    <mergeCell ref="C80:D80"/>
    <mergeCell ref="E80:E82"/>
    <mergeCell ref="F80:F82"/>
    <mergeCell ref="G80:N80"/>
    <mergeCell ref="O80:R80"/>
    <mergeCell ref="R77:R78"/>
    <mergeCell ref="S77:S78"/>
    <mergeCell ref="T77:T78"/>
    <mergeCell ref="U77:U78"/>
    <mergeCell ref="V77:V78"/>
    <mergeCell ref="W77:W78"/>
    <mergeCell ref="P77:P78"/>
    <mergeCell ref="A58:A59"/>
    <mergeCell ref="B58:B59"/>
    <mergeCell ref="D58:D59"/>
    <mergeCell ref="E58:E59"/>
    <mergeCell ref="Q77:Q78"/>
    <mergeCell ref="J77:J78"/>
    <mergeCell ref="K77:K78"/>
    <mergeCell ref="L77:L78"/>
    <mergeCell ref="M77:M78"/>
    <mergeCell ref="N77:N78"/>
    <mergeCell ref="O77:O78"/>
    <mergeCell ref="A77:A78"/>
    <mergeCell ref="B77:B78"/>
    <mergeCell ref="C77:C78"/>
    <mergeCell ref="D77:D78"/>
    <mergeCell ref="E77:E78"/>
    <mergeCell ref="H77:H78"/>
    <mergeCell ref="Y58:Y59"/>
    <mergeCell ref="Z58:Z59"/>
    <mergeCell ref="A60:A61"/>
    <mergeCell ref="B60:B61"/>
    <mergeCell ref="C60:C61"/>
    <mergeCell ref="D60:D61"/>
    <mergeCell ref="E60:E61"/>
    <mergeCell ref="H60:H61"/>
    <mergeCell ref="P58:P59"/>
    <mergeCell ref="Q58:Q59"/>
    <mergeCell ref="R58:R59"/>
    <mergeCell ref="S58:S59"/>
    <mergeCell ref="T58:T59"/>
    <mergeCell ref="W58:W59"/>
    <mergeCell ref="X58:X59"/>
    <mergeCell ref="M58:M59"/>
    <mergeCell ref="N58:N59"/>
    <mergeCell ref="Y56:Y57"/>
    <mergeCell ref="Z56:Z57"/>
    <mergeCell ref="Q56:Q57"/>
    <mergeCell ref="R56:R57"/>
    <mergeCell ref="S56:S57"/>
    <mergeCell ref="T56:T57"/>
    <mergeCell ref="U56:U57"/>
    <mergeCell ref="W56:W57"/>
    <mergeCell ref="H58:H59"/>
    <mergeCell ref="P56:P57"/>
    <mergeCell ref="O58:O59"/>
    <mergeCell ref="J56:J57"/>
    <mergeCell ref="K56:K57"/>
    <mergeCell ref="L56:L57"/>
    <mergeCell ref="J58:J59"/>
    <mergeCell ref="K58:K59"/>
    <mergeCell ref="L58:L59"/>
    <mergeCell ref="M56:M57"/>
    <mergeCell ref="N56:N57"/>
    <mergeCell ref="O56:O57"/>
    <mergeCell ref="W53:W54"/>
    <mergeCell ref="X53:X54"/>
    <mergeCell ref="Y53:Y54"/>
    <mergeCell ref="T53:T54"/>
    <mergeCell ref="U53:U54"/>
    <mergeCell ref="V53:V54"/>
    <mergeCell ref="V56:V57"/>
    <mergeCell ref="X56:X57"/>
    <mergeCell ref="Z53:Z54"/>
    <mergeCell ref="A56:A57"/>
    <mergeCell ref="B56:B57"/>
    <mergeCell ref="C56:C57"/>
    <mergeCell ref="D56:D57"/>
    <mergeCell ref="E56:E57"/>
    <mergeCell ref="H56:H57"/>
    <mergeCell ref="Q53:Q54"/>
    <mergeCell ref="R53:R54"/>
    <mergeCell ref="S53:S54"/>
    <mergeCell ref="K53:K54"/>
    <mergeCell ref="L53:L54"/>
    <mergeCell ref="M53:M54"/>
    <mergeCell ref="N53:N54"/>
    <mergeCell ref="O53:O54"/>
    <mergeCell ref="P53:P54"/>
    <mergeCell ref="A53:A54"/>
    <mergeCell ref="B53:B54"/>
    <mergeCell ref="C53:C54"/>
    <mergeCell ref="E53:E54"/>
    <mergeCell ref="H53:H54"/>
    <mergeCell ref="J53:J54"/>
    <mergeCell ref="U51:U52"/>
    <mergeCell ref="V51:V52"/>
    <mergeCell ref="W51:W52"/>
    <mergeCell ref="X51:X52"/>
    <mergeCell ref="Y51:Y52"/>
    <mergeCell ref="Z51:Z52"/>
    <mergeCell ref="M51:M52"/>
    <mergeCell ref="N51:N52"/>
    <mergeCell ref="O51:O52"/>
    <mergeCell ref="P51:P52"/>
    <mergeCell ref="Q51:Q52"/>
    <mergeCell ref="R51:R52"/>
    <mergeCell ref="A51:A52"/>
    <mergeCell ref="B51:B52"/>
    <mergeCell ref="E51:E52"/>
    <mergeCell ref="J51:J52"/>
    <mergeCell ref="K51:K52"/>
    <mergeCell ref="L51:L52"/>
    <mergeCell ref="O47:P47"/>
    <mergeCell ref="Q47:R47"/>
    <mergeCell ref="S47:T47"/>
    <mergeCell ref="U47:V47"/>
    <mergeCell ref="W47:X47"/>
    <mergeCell ref="Y47:Z47"/>
    <mergeCell ref="S46:V46"/>
    <mergeCell ref="W46:Z46"/>
    <mergeCell ref="C47:C48"/>
    <mergeCell ref="D47:D48"/>
    <mergeCell ref="G47:G48"/>
    <mergeCell ref="H47:H48"/>
    <mergeCell ref="I47:K47"/>
    <mergeCell ref="L47:L48"/>
    <mergeCell ref="M47:M48"/>
    <mergeCell ref="N47:N48"/>
    <mergeCell ref="Y41:Y43"/>
    <mergeCell ref="Z41:Z43"/>
    <mergeCell ref="A45:Z45"/>
    <mergeCell ref="A46:A48"/>
    <mergeCell ref="B46:B48"/>
    <mergeCell ref="C46:D46"/>
    <mergeCell ref="E46:E48"/>
    <mergeCell ref="F46:F48"/>
    <mergeCell ref="G46:N46"/>
    <mergeCell ref="O46:R46"/>
    <mergeCell ref="S41:S43"/>
    <mergeCell ref="T41:T43"/>
    <mergeCell ref="U41:U43"/>
    <mergeCell ref="V41:V43"/>
    <mergeCell ref="W41:W43"/>
    <mergeCell ref="X41:X43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J41:J43"/>
    <mergeCell ref="K41:K43"/>
    <mergeCell ref="L41:L43"/>
    <mergeCell ref="V31:V32"/>
    <mergeCell ref="W31:W32"/>
    <mergeCell ref="X31:X32"/>
    <mergeCell ref="Y31:Y32"/>
    <mergeCell ref="Z31:Z32"/>
    <mergeCell ref="A41:A43"/>
    <mergeCell ref="B41:B43"/>
    <mergeCell ref="C41:C43"/>
    <mergeCell ref="D41:D43"/>
    <mergeCell ref="E41:E43"/>
    <mergeCell ref="P31:P32"/>
    <mergeCell ref="Q31:Q32"/>
    <mergeCell ref="R31:R32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A31:A32"/>
    <mergeCell ref="B31:B32"/>
    <mergeCell ref="C31:C32"/>
    <mergeCell ref="D31:D32"/>
    <mergeCell ref="E31:E32"/>
    <mergeCell ref="H31:H32"/>
    <mergeCell ref="O9:P9"/>
    <mergeCell ref="Q9:R9"/>
    <mergeCell ref="S9:T9"/>
    <mergeCell ref="U9:V9"/>
    <mergeCell ref="W9:X9"/>
    <mergeCell ref="Y9:Z9"/>
    <mergeCell ref="O8:R8"/>
    <mergeCell ref="S8:V8"/>
    <mergeCell ref="W8:Z8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A1:Z1"/>
    <mergeCell ref="A2:Z2"/>
    <mergeCell ref="A3:Z3"/>
    <mergeCell ref="A5:Z5"/>
    <mergeCell ref="A6:Z6"/>
    <mergeCell ref="A7:Z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Magda</cp:lastModifiedBy>
  <cp:lastPrinted>2016-07-06T09:20:38Z</cp:lastPrinted>
  <dcterms:created xsi:type="dcterms:W3CDTF">1997-02-26T13:46:56Z</dcterms:created>
  <dcterms:modified xsi:type="dcterms:W3CDTF">2016-07-06T09:20:41Z</dcterms:modified>
  <cp:category/>
  <cp:version/>
  <cp:contentType/>
  <cp:contentStatus/>
</cp:coreProperties>
</file>